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 refMode="R1C1"/>
</workbook>
</file>

<file path=xl/sharedStrings.xml><?xml version="1.0" encoding="utf-8"?>
<sst xmlns="http://schemas.openxmlformats.org/spreadsheetml/2006/main" count="137" uniqueCount="88">
  <si>
    <t>Справка</t>
  </si>
  <si>
    <t xml:space="preserve">                              Дебиторская задолженность Управляющих компаний  за услуги</t>
  </si>
  <si>
    <t>№ п\п</t>
  </si>
  <si>
    <t>Наименование</t>
  </si>
  <si>
    <t>Задолженность на 01.03.10</t>
  </si>
  <si>
    <t>Оплата в марте</t>
  </si>
  <si>
    <t>Начислено в марте</t>
  </si>
  <si>
    <t>Задолженность на 01.04.10</t>
  </si>
  <si>
    <t>Оплата в апреле</t>
  </si>
  <si>
    <t>Начислено в апреле</t>
  </si>
  <si>
    <t>Задолженность на 01.05.10</t>
  </si>
  <si>
    <t>Оплата в мае</t>
  </si>
  <si>
    <t>Начислено в мае</t>
  </si>
  <si>
    <t>Задолженность на 01.06.10</t>
  </si>
  <si>
    <t>Оплата в июне</t>
  </si>
  <si>
    <t>Начислено в июне</t>
  </si>
  <si>
    <t>Задолженность на 01.07.10</t>
  </si>
  <si>
    <t>Оплата в июле</t>
  </si>
  <si>
    <t>Начисленно в июле</t>
  </si>
  <si>
    <t>Задолженность на 01.08.10</t>
  </si>
  <si>
    <t>Оплата в августе</t>
  </si>
  <si>
    <t>Начисленно в августе</t>
  </si>
  <si>
    <t>Задолженность на 01.09.10</t>
  </si>
  <si>
    <t>Оплата в сентябре</t>
  </si>
  <si>
    <t>Начисленно в сентябре</t>
  </si>
  <si>
    <t>Задолженность на 01.10.10</t>
  </si>
  <si>
    <t>Оплата в октябре</t>
  </si>
  <si>
    <t>Начисленно в октябре</t>
  </si>
  <si>
    <t>Задолженность на 01.11.10</t>
  </si>
  <si>
    <t>Оплата в ноябре</t>
  </si>
  <si>
    <t>Начисленно в ноябре</t>
  </si>
  <si>
    <t>Задолженность на 01.12.10</t>
  </si>
  <si>
    <t>Оплата в Декабре</t>
  </si>
  <si>
    <t>Начисленно в декабре</t>
  </si>
  <si>
    <t>Задолженность на 01.01.11</t>
  </si>
  <si>
    <t>Оплата в Январе</t>
  </si>
  <si>
    <t>Руководитель</t>
  </si>
  <si>
    <t>Начисленно в январе</t>
  </si>
  <si>
    <t>Задолженность на 01.02.11</t>
  </si>
  <si>
    <t>Оплата в феврале</t>
  </si>
  <si>
    <t>Начислено в феврале</t>
  </si>
  <si>
    <t>Задолженность на 01.03.11</t>
  </si>
  <si>
    <t>оплата в марте</t>
  </si>
  <si>
    <t>Задолженность на 03.03.11</t>
  </si>
  <si>
    <t>начислено в марте</t>
  </si>
  <si>
    <t>Задолженность на 01.08.11</t>
  </si>
  <si>
    <t>оплата в августе</t>
  </si>
  <si>
    <t>начислено в августе</t>
  </si>
  <si>
    <t>оплата в ноябре</t>
  </si>
  <si>
    <t>начислено в ноябре</t>
  </si>
  <si>
    <t>ОАО "Управляющая компания"</t>
  </si>
  <si>
    <t>Ситников Сергей Анатольевич</t>
  </si>
  <si>
    <t>ООО "Управляющая компания Запад"</t>
  </si>
  <si>
    <t>Киприянов Владимир Николаевич</t>
  </si>
  <si>
    <t>Сивков Александр Сергеевич</t>
  </si>
  <si>
    <t>МУП " Управляющая компания"</t>
  </si>
  <si>
    <t>ООО "Управляющая компания Волжский"</t>
  </si>
  <si>
    <t>Шишкин Николай Андреевич</t>
  </si>
  <si>
    <t>ООО "Раскат - Рос"</t>
  </si>
  <si>
    <t>Иогансен Евгений Александрович</t>
  </si>
  <si>
    <t>ООО "Норд - Строй"</t>
  </si>
  <si>
    <t>ООО "Норд - Строй</t>
  </si>
  <si>
    <t>ООО "Управляющая компания  ЖКУ"</t>
  </si>
  <si>
    <t>ТСЖ "Звезда"</t>
  </si>
  <si>
    <t>Первов Игорь Владимирович</t>
  </si>
  <si>
    <t>ООО "УправДом"</t>
  </si>
  <si>
    <t>ООО ЖКК "Приволжье"</t>
  </si>
  <si>
    <t>Паршин Сергей Николаевич</t>
  </si>
  <si>
    <t>ООО "Управляющая компания "Город"</t>
  </si>
  <si>
    <t>АО "Рыбинская Управляющая компания"</t>
  </si>
  <si>
    <t>Царева Екатерина Валерьевна</t>
  </si>
  <si>
    <t>Костерин Андрей Сергеевич</t>
  </si>
  <si>
    <t>Задолженность на 01.01.17</t>
  </si>
  <si>
    <t>ООО "УК "Звезда"</t>
  </si>
  <si>
    <t>ООО УК ЖКУ Сатурн</t>
  </si>
  <si>
    <t>Козырева Елена Николаевна</t>
  </si>
  <si>
    <t>ООО "Финансовый попечитель"</t>
  </si>
  <si>
    <t>Чистякова Нина Борисовна</t>
  </si>
  <si>
    <t>МУП "УК Муниципальная"</t>
  </si>
  <si>
    <t>Рыбина Ирина Александровна</t>
  </si>
  <si>
    <t>ООО "УК Рыбная слобода"</t>
  </si>
  <si>
    <t>Журавлев Демьян Евгеньевич</t>
  </si>
  <si>
    <t xml:space="preserve">                               МУП ГО г. Рыбинск "Водоканал" по состоянию на 01.02.17 г. ( в рублях).</t>
  </si>
  <si>
    <t>Оплата в январе 2017</t>
  </si>
  <si>
    <t>Начислено в январе 2017</t>
  </si>
  <si>
    <t>Задолженность на 01.02.17</t>
  </si>
  <si>
    <t>ООО "УК МИР"</t>
  </si>
  <si>
    <t>Грушин Сергей Александрович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</si>
</sst>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;[Red]\-#,##0.00"/>
    <numFmt numFmtId="181" formatCode="000000"/>
    <numFmt numFmtId="182" formatCode="0.00;[Red]\-0.00"/>
  </numFmts>
  <fonts count="28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>
      <alignment/>
      <protection/>
    </xf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 wrapText="1"/>
    </xf>
    <xf numFmtId="0" fontId="7" fillId="24" borderId="10" xfId="0" applyFont="1" applyFill="1" applyBorder="1" applyAlignment="1">
      <alignment horizontal="center" vertical="justify" wrapText="1"/>
    </xf>
    <xf numFmtId="0" fontId="8" fillId="0" borderId="10" xfId="0" applyFont="1" applyBorder="1" applyAlignment="1">
      <alignment horizontal="center" vertical="justify"/>
    </xf>
    <xf numFmtId="0" fontId="8" fillId="0" borderId="10" xfId="0" applyFont="1" applyBorder="1" applyAlignment="1">
      <alignment horizontal="center" vertical="justify" wrapText="1"/>
    </xf>
    <xf numFmtId="0" fontId="8" fillId="24" borderId="10" xfId="0" applyFont="1" applyFill="1" applyBorder="1" applyAlignment="1">
      <alignment horizontal="center" vertical="justify" wrapText="1"/>
    </xf>
    <xf numFmtId="0" fontId="2" fillId="0" borderId="10" xfId="0" applyFont="1" applyBorder="1" applyAlignment="1">
      <alignment horizontal="center" vertical="center"/>
    </xf>
    <xf numFmtId="179" fontId="2" fillId="0" borderId="10" xfId="59" applyFont="1" applyBorder="1" applyAlignment="1">
      <alignment horizontal="center"/>
    </xf>
    <xf numFmtId="179" fontId="2" fillId="24" borderId="10" xfId="59" applyFont="1" applyFill="1" applyBorder="1" applyAlignment="1">
      <alignment horizontal="center"/>
    </xf>
    <xf numFmtId="43" fontId="2" fillId="24" borderId="10" xfId="0" applyNumberFormat="1" applyFont="1" applyFill="1" applyBorder="1" applyAlignment="1">
      <alignment horizontal="center"/>
    </xf>
    <xf numFmtId="4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9" fillId="24" borderId="10" xfId="0" applyFont="1" applyFill="1" applyBorder="1" applyAlignment="1">
      <alignment vertical="justify"/>
    </xf>
    <xf numFmtId="179" fontId="9" fillId="0" borderId="10" xfId="59" applyFont="1" applyBorder="1" applyAlignment="1">
      <alignment/>
    </xf>
    <xf numFmtId="179" fontId="9" fillId="24" borderId="10" xfId="59" applyFont="1" applyFill="1" applyBorder="1" applyAlignment="1">
      <alignment/>
    </xf>
    <xf numFmtId="43" fontId="9" fillId="24" borderId="10" xfId="0" applyNumberFormat="1" applyFont="1" applyFill="1" applyBorder="1" applyAlignment="1">
      <alignment/>
    </xf>
    <xf numFmtId="43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43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7" fillId="0" borderId="10" xfId="0" applyFont="1" applyBorder="1" applyAlignment="1">
      <alignment horizontal="center"/>
    </xf>
    <xf numFmtId="0" fontId="9" fillId="24" borderId="10" xfId="0" applyFont="1" applyFill="1" applyBorder="1" applyAlignment="1">
      <alignment/>
    </xf>
    <xf numFmtId="43" fontId="0" fillId="0" borderId="0" xfId="0" applyNumberFormat="1" applyAlignment="1">
      <alignment/>
    </xf>
    <xf numFmtId="4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2" fillId="24" borderId="10" xfId="0" applyNumberFormat="1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justify" wrapText="1"/>
    </xf>
    <xf numFmtId="0" fontId="2" fillId="0" borderId="10" xfId="0" applyFont="1" applyBorder="1" applyAlignment="1">
      <alignment wrapText="1"/>
    </xf>
    <xf numFmtId="0" fontId="2" fillId="24" borderId="10" xfId="0" applyFont="1" applyFill="1" applyBorder="1" applyAlignment="1">
      <alignment horizontal="center" vertical="justify" wrapText="1"/>
    </xf>
    <xf numFmtId="4" fontId="2" fillId="0" borderId="1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horizontal="center" wrapText="1"/>
    </xf>
    <xf numFmtId="4" fontId="6" fillId="0" borderId="10" xfId="0" applyNumberFormat="1" applyFont="1" applyBorder="1" applyAlignment="1">
      <alignment horizontal="center" wrapText="1"/>
    </xf>
    <xf numFmtId="0" fontId="7" fillId="24" borderId="10" xfId="0" applyFont="1" applyFill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4" fontId="7" fillId="0" borderId="10" xfId="0" applyNumberFormat="1" applyFont="1" applyBorder="1" applyAlignment="1">
      <alignment vertical="center" wrapText="1"/>
    </xf>
    <xf numFmtId="4" fontId="2" fillId="0" borderId="10" xfId="52" applyNumberFormat="1" applyFont="1" applyBorder="1" applyAlignment="1">
      <alignment horizontal="center" vertical="center"/>
      <protection/>
    </xf>
    <xf numFmtId="182" fontId="2" fillId="0" borderId="10" xfId="52" applyNumberFormat="1" applyFont="1" applyBorder="1" applyAlignment="1">
      <alignment horizontal="center" vertical="center"/>
      <protection/>
    </xf>
    <xf numFmtId="0" fontId="7" fillId="0" borderId="11" xfId="0" applyFont="1" applyBorder="1" applyAlignment="1">
      <alignment horizontal="center"/>
    </xf>
    <xf numFmtId="4" fontId="2" fillId="0" borderId="12" xfId="52" applyNumberFormat="1" applyFont="1" applyBorder="1" applyAlignment="1">
      <alignment horizontal="center" vertical="center"/>
      <protection/>
    </xf>
    <xf numFmtId="0" fontId="1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26"/>
  <sheetViews>
    <sheetView tabSelected="1" zoomScalePageLayoutView="0" workbookViewId="0" topLeftCell="A1">
      <selection activeCell="CF13" sqref="CF13"/>
    </sheetView>
  </sheetViews>
  <sheetFormatPr defaultColWidth="9.140625" defaultRowHeight="12.75" outlineLevelCol="1"/>
  <cols>
    <col min="1" max="1" width="6.7109375" style="0" customWidth="1"/>
    <col min="2" max="2" width="41.140625" style="0" customWidth="1"/>
    <col min="3" max="3" width="0.13671875" style="0" hidden="1" customWidth="1"/>
    <col min="4" max="4" width="11.57421875" style="0" hidden="1" customWidth="1"/>
    <col min="5" max="5" width="11.28125" style="0" hidden="1" customWidth="1"/>
    <col min="6" max="6" width="11.140625" style="0" hidden="1" customWidth="1"/>
    <col min="7" max="7" width="10.140625" style="0" hidden="1" customWidth="1"/>
    <col min="8" max="8" width="10.00390625" style="0" hidden="1" customWidth="1"/>
    <col min="9" max="9" width="11.140625" style="0" hidden="1" customWidth="1"/>
    <col min="10" max="10" width="0.13671875" style="0" hidden="1" customWidth="1"/>
    <col min="11" max="11" width="10.421875" style="0" hidden="1" customWidth="1"/>
    <col min="12" max="12" width="11.28125" style="0" hidden="1" customWidth="1"/>
    <col min="13" max="13" width="10.57421875" style="0" hidden="1" customWidth="1"/>
    <col min="14" max="16" width="11.28125" style="0" hidden="1" customWidth="1"/>
    <col min="17" max="17" width="0.13671875" style="0" hidden="1" customWidth="1"/>
    <col min="18" max="23" width="12.7109375" style="0" hidden="1" customWidth="1"/>
    <col min="24" max="25" width="12.8515625" style="0" hidden="1" customWidth="1"/>
    <col min="26" max="26" width="0.2890625" style="0" hidden="1" customWidth="1"/>
    <col min="27" max="28" width="0.13671875" style="0" hidden="1" customWidth="1"/>
    <col min="29" max="29" width="0.5625" style="0" hidden="1" customWidth="1"/>
    <col min="30" max="30" width="4.28125" style="0" hidden="1" customWidth="1"/>
    <col min="31" max="32" width="12.8515625" style="0" hidden="1" customWidth="1"/>
    <col min="33" max="33" width="2.00390625" style="0" hidden="1" customWidth="1"/>
    <col min="34" max="34" width="2.28125" style="0" hidden="1" customWidth="1"/>
    <col min="35" max="35" width="33.28125" style="0" customWidth="1"/>
    <col min="36" max="36" width="0.13671875" style="0" hidden="1" customWidth="1"/>
    <col min="37" max="37" width="9.140625" style="0" hidden="1" customWidth="1"/>
    <col min="38" max="38" width="0.13671875" style="0" hidden="1" customWidth="1"/>
    <col min="39" max="40" width="9.140625" style="0" hidden="1" customWidth="1"/>
    <col min="41" max="41" width="0.5625" style="0" hidden="1" customWidth="1"/>
    <col min="42" max="52" width="9.140625" style="0" hidden="1" customWidth="1"/>
    <col min="53" max="53" width="0.13671875" style="0" hidden="1" customWidth="1"/>
    <col min="54" max="54" width="9.140625" style="0" hidden="1" customWidth="1"/>
    <col min="55" max="55" width="0.2890625" style="0" hidden="1" customWidth="1"/>
    <col min="56" max="59" width="9.140625" style="0" hidden="1" customWidth="1"/>
    <col min="60" max="61" width="0.13671875" style="0" hidden="1" customWidth="1"/>
    <col min="62" max="62" width="9.140625" style="0" hidden="1" customWidth="1"/>
    <col min="63" max="63" width="0.13671875" style="0" hidden="1" customWidth="1"/>
    <col min="64" max="69" width="9.140625" style="0" hidden="1" customWidth="1"/>
    <col min="70" max="70" width="16.57421875" style="0" hidden="1" customWidth="1"/>
    <col min="71" max="71" width="16.421875" style="0" hidden="1" customWidth="1"/>
    <col min="72" max="72" width="15.7109375" style="0" hidden="1" customWidth="1"/>
    <col min="73" max="74" width="0.13671875" style="0" hidden="1" customWidth="1"/>
    <col min="75" max="75" width="9.140625" style="0" hidden="1" customWidth="1"/>
    <col min="76" max="77" width="12.57421875" style="0" hidden="1" customWidth="1"/>
    <col min="78" max="78" width="0.13671875" style="0" hidden="1" customWidth="1"/>
    <col min="79" max="79" width="14.8515625" style="0" hidden="1" customWidth="1" outlineLevel="1"/>
    <col min="80" max="80" width="13.8515625" style="0" hidden="1" customWidth="1" outlineLevel="1"/>
    <col min="81" max="81" width="16.421875" style="0" customWidth="1" collapsed="1"/>
    <col min="82" max="82" width="15.7109375" style="0" hidden="1" customWidth="1" outlineLevel="1"/>
    <col min="83" max="83" width="15.28125" style="0" hidden="1" customWidth="1" outlineLevel="1"/>
    <col min="84" max="84" width="15.7109375" style="4" customWidth="1" collapsed="1"/>
    <col min="85" max="85" width="16.00390625" style="4" customWidth="1"/>
    <col min="86" max="86" width="16.421875" style="0" customWidth="1"/>
    <col min="87" max="87" width="13.421875" style="0" customWidth="1"/>
  </cols>
  <sheetData>
    <row r="1" spans="3:31" ht="12.75">
      <c r="C1" s="1"/>
      <c r="D1" s="1" t="s">
        <v>0</v>
      </c>
      <c r="E1" s="1"/>
      <c r="F1" s="1"/>
      <c r="G1" s="1"/>
      <c r="H1" s="2" t="s">
        <v>0</v>
      </c>
      <c r="I1" s="52" t="s">
        <v>0</v>
      </c>
      <c r="J1" s="52"/>
      <c r="K1" s="52"/>
      <c r="L1" s="1"/>
      <c r="M1" s="1"/>
      <c r="N1" s="1"/>
      <c r="O1" s="1"/>
      <c r="P1" s="1"/>
      <c r="Q1" s="1" t="s">
        <v>0</v>
      </c>
      <c r="R1" s="1"/>
      <c r="S1" s="52" t="s">
        <v>0</v>
      </c>
      <c r="T1" s="52"/>
      <c r="U1" s="1"/>
      <c r="V1" s="1" t="s">
        <v>0</v>
      </c>
      <c r="W1" s="1"/>
      <c r="Z1" s="3" t="s">
        <v>0</v>
      </c>
      <c r="AC1" s="3" t="s">
        <v>0</v>
      </c>
      <c r="AE1" s="3" t="s">
        <v>0</v>
      </c>
    </row>
    <row r="2" spans="1:80" ht="18.75">
      <c r="A2" s="5"/>
      <c r="B2" s="6" t="s">
        <v>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8"/>
      <c r="BZ2" s="8"/>
      <c r="CA2" s="8"/>
      <c r="CB2" s="8"/>
    </row>
    <row r="3" spans="1:80" ht="18.75">
      <c r="A3" s="5"/>
      <c r="B3" s="6" t="s">
        <v>82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8"/>
      <c r="BZ3" s="8"/>
      <c r="CA3" s="8"/>
      <c r="CB3" s="8"/>
    </row>
    <row r="4" spans="1:76" ht="15.75" hidden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</row>
    <row r="5" spans="1:76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</row>
    <row r="6" spans="1:86" ht="34.5" customHeight="1">
      <c r="A6" s="10" t="s">
        <v>2</v>
      </c>
      <c r="B6" s="10" t="s">
        <v>3</v>
      </c>
      <c r="C6" s="10" t="s">
        <v>4</v>
      </c>
      <c r="D6" s="10" t="s">
        <v>5</v>
      </c>
      <c r="E6" s="10" t="s">
        <v>6</v>
      </c>
      <c r="F6" s="10" t="s">
        <v>7</v>
      </c>
      <c r="G6" s="10" t="s">
        <v>8</v>
      </c>
      <c r="H6" s="10" t="s">
        <v>9</v>
      </c>
      <c r="I6" s="10" t="s">
        <v>10</v>
      </c>
      <c r="J6" s="10" t="s">
        <v>11</v>
      </c>
      <c r="K6" s="10" t="s">
        <v>12</v>
      </c>
      <c r="L6" s="10" t="s">
        <v>13</v>
      </c>
      <c r="M6" s="10" t="s">
        <v>14</v>
      </c>
      <c r="N6" s="10" t="s">
        <v>15</v>
      </c>
      <c r="O6" s="10" t="s">
        <v>16</v>
      </c>
      <c r="P6" s="10" t="s">
        <v>17</v>
      </c>
      <c r="Q6" s="10" t="s">
        <v>18</v>
      </c>
      <c r="R6" s="10" t="s">
        <v>19</v>
      </c>
      <c r="S6" s="10" t="s">
        <v>20</v>
      </c>
      <c r="T6" s="10" t="s">
        <v>21</v>
      </c>
      <c r="U6" s="10" t="s">
        <v>22</v>
      </c>
      <c r="V6" s="10" t="s">
        <v>23</v>
      </c>
      <c r="W6" s="10" t="s">
        <v>24</v>
      </c>
      <c r="X6" s="11" t="s">
        <v>25</v>
      </c>
      <c r="Y6" s="11" t="s">
        <v>26</v>
      </c>
      <c r="Z6" s="11" t="s">
        <v>27</v>
      </c>
      <c r="AA6" s="11" t="s">
        <v>28</v>
      </c>
      <c r="AB6" s="11" t="s">
        <v>29</v>
      </c>
      <c r="AC6" s="11" t="s">
        <v>30</v>
      </c>
      <c r="AD6" s="11" t="s">
        <v>31</v>
      </c>
      <c r="AE6" s="11" t="s">
        <v>32</v>
      </c>
      <c r="AF6" s="11" t="s">
        <v>33</v>
      </c>
      <c r="AG6" s="11" t="s">
        <v>34</v>
      </c>
      <c r="AH6" s="12" t="s">
        <v>35</v>
      </c>
      <c r="AI6" s="12" t="s">
        <v>36</v>
      </c>
      <c r="AJ6" s="13" t="s">
        <v>3</v>
      </c>
      <c r="AK6" s="13" t="s">
        <v>4</v>
      </c>
      <c r="AL6" s="13" t="s">
        <v>5</v>
      </c>
      <c r="AM6" s="13" t="s">
        <v>6</v>
      </c>
      <c r="AN6" s="13" t="s">
        <v>7</v>
      </c>
      <c r="AO6" s="13" t="s">
        <v>8</v>
      </c>
      <c r="AP6" s="13" t="s">
        <v>9</v>
      </c>
      <c r="AQ6" s="13" t="s">
        <v>10</v>
      </c>
      <c r="AR6" s="13" t="s">
        <v>11</v>
      </c>
      <c r="AS6" s="13" t="s">
        <v>12</v>
      </c>
      <c r="AT6" s="13" t="s">
        <v>13</v>
      </c>
      <c r="AU6" s="13" t="s">
        <v>14</v>
      </c>
      <c r="AV6" s="13" t="s">
        <v>15</v>
      </c>
      <c r="AW6" s="13" t="s">
        <v>16</v>
      </c>
      <c r="AX6" s="13" t="s">
        <v>17</v>
      </c>
      <c r="AY6" s="13" t="s">
        <v>18</v>
      </c>
      <c r="AZ6" s="13" t="s">
        <v>19</v>
      </c>
      <c r="BA6" s="13" t="s">
        <v>20</v>
      </c>
      <c r="BB6" s="13" t="s">
        <v>21</v>
      </c>
      <c r="BC6" s="13" t="s">
        <v>22</v>
      </c>
      <c r="BD6" s="13" t="s">
        <v>23</v>
      </c>
      <c r="BE6" s="13" t="s">
        <v>24</v>
      </c>
      <c r="BF6" s="14" t="s">
        <v>25</v>
      </c>
      <c r="BG6" s="14" t="s">
        <v>26</v>
      </c>
      <c r="BH6" s="14" t="s">
        <v>27</v>
      </c>
      <c r="BI6" s="14" t="s">
        <v>28</v>
      </c>
      <c r="BJ6" s="14" t="s">
        <v>29</v>
      </c>
      <c r="BK6" s="14" t="s">
        <v>30</v>
      </c>
      <c r="BL6" s="14" t="s">
        <v>31</v>
      </c>
      <c r="BM6" s="14" t="s">
        <v>32</v>
      </c>
      <c r="BN6" s="14" t="s">
        <v>33</v>
      </c>
      <c r="BO6" s="14" t="s">
        <v>34</v>
      </c>
      <c r="BP6" s="15" t="s">
        <v>35</v>
      </c>
      <c r="BQ6" s="15" t="s">
        <v>37</v>
      </c>
      <c r="BR6" s="15" t="s">
        <v>38</v>
      </c>
      <c r="BS6" s="15" t="s">
        <v>39</v>
      </c>
      <c r="BT6" s="15" t="s">
        <v>40</v>
      </c>
      <c r="BU6" s="39" t="s">
        <v>41</v>
      </c>
      <c r="BV6" s="40" t="s">
        <v>42</v>
      </c>
      <c r="BW6" s="41" t="s">
        <v>43</v>
      </c>
      <c r="BX6" s="42" t="s">
        <v>42</v>
      </c>
      <c r="BY6" s="43" t="s">
        <v>44</v>
      </c>
      <c r="BZ6" s="39" t="s">
        <v>45</v>
      </c>
      <c r="CA6" s="44" t="s">
        <v>46</v>
      </c>
      <c r="CB6" s="44" t="s">
        <v>47</v>
      </c>
      <c r="CC6" s="45" t="s">
        <v>72</v>
      </c>
      <c r="CD6" s="46" t="s">
        <v>48</v>
      </c>
      <c r="CE6" s="46" t="s">
        <v>49</v>
      </c>
      <c r="CF6" s="47" t="s">
        <v>83</v>
      </c>
      <c r="CG6" s="47" t="s">
        <v>84</v>
      </c>
      <c r="CH6" s="45" t="s">
        <v>85</v>
      </c>
    </row>
    <row r="7" spans="1:87" ht="34.5" customHeight="1">
      <c r="A7" s="16">
        <v>1</v>
      </c>
      <c r="B7" s="33" t="s">
        <v>50</v>
      </c>
      <c r="C7" s="17">
        <v>33302823.600000005</v>
      </c>
      <c r="D7" s="17">
        <v>14090495.85</v>
      </c>
      <c r="E7" s="17">
        <v>9535252.32</v>
      </c>
      <c r="F7" s="17">
        <v>28747580.070000008</v>
      </c>
      <c r="G7" s="17">
        <v>9732052.2</v>
      </c>
      <c r="H7" s="17">
        <v>9472871.05</v>
      </c>
      <c r="I7" s="18">
        <f aca="true" t="shared" si="0" ref="I7:I12">F7-G7+H7</f>
        <v>28488398.92000001</v>
      </c>
      <c r="J7" s="18">
        <v>9177165.51</v>
      </c>
      <c r="K7" s="18">
        <v>7287660.65</v>
      </c>
      <c r="L7" s="18">
        <f aca="true" t="shared" si="1" ref="L7:L12">I7-J7+K7</f>
        <v>26598894.06000001</v>
      </c>
      <c r="M7" s="18">
        <v>8788146.19</v>
      </c>
      <c r="N7" s="18">
        <v>7010751.06</v>
      </c>
      <c r="O7" s="18">
        <f aca="true" t="shared" si="2" ref="O7:O12">L7-M7+N7</f>
        <v>24821498.93000001</v>
      </c>
      <c r="P7" s="18">
        <v>7333335.64</v>
      </c>
      <c r="Q7" s="18">
        <v>7067987.69</v>
      </c>
      <c r="R7" s="18">
        <f aca="true" t="shared" si="3" ref="R7:R12">O7-P7+Q7</f>
        <v>24556150.98000001</v>
      </c>
      <c r="S7" s="18">
        <v>7278739.63</v>
      </c>
      <c r="T7" s="18">
        <v>7157605.13</v>
      </c>
      <c r="U7" s="18">
        <f aca="true" t="shared" si="4" ref="U7:U12">R7-S7+T7</f>
        <v>24435016.48000001</v>
      </c>
      <c r="V7" s="18">
        <v>7558892.79</v>
      </c>
      <c r="W7" s="18">
        <v>6934804.34</v>
      </c>
      <c r="X7" s="19">
        <f aca="true" t="shared" si="5" ref="X7:X12">U7-V7+W7</f>
        <v>23810928.030000012</v>
      </c>
      <c r="Y7" s="20">
        <v>7284727.1</v>
      </c>
      <c r="Z7" s="20">
        <v>7117663.65</v>
      </c>
      <c r="AA7" s="19">
        <f aca="true" t="shared" si="6" ref="AA7:AA12">X7-Y7+Z7</f>
        <v>23643864.580000013</v>
      </c>
      <c r="AB7" s="19">
        <v>7251705.91</v>
      </c>
      <c r="AC7" s="19">
        <v>7275096.73</v>
      </c>
      <c r="AD7" s="19">
        <f aca="true" t="shared" si="7" ref="AD7:AD12">AA7-AB7+AC7</f>
        <v>23667255.400000013</v>
      </c>
      <c r="AE7" s="19">
        <v>4057369.77</v>
      </c>
      <c r="AF7" s="19">
        <v>7034192.91</v>
      </c>
      <c r="AG7" s="19">
        <f aca="true" t="shared" si="8" ref="AG7:AG18">AD7-AE7+AF7</f>
        <v>26644078.540000014</v>
      </c>
      <c r="AH7" s="19">
        <v>8539949.74</v>
      </c>
      <c r="AI7" s="21" t="s">
        <v>51</v>
      </c>
      <c r="AJ7" s="22" t="s">
        <v>50</v>
      </c>
      <c r="AK7" s="23">
        <v>33302823.600000005</v>
      </c>
      <c r="AL7" s="23">
        <v>14090495.85</v>
      </c>
      <c r="AM7" s="23">
        <v>9535252.32</v>
      </c>
      <c r="AN7" s="23">
        <v>28747580.070000008</v>
      </c>
      <c r="AO7" s="23">
        <v>9732052.2</v>
      </c>
      <c r="AP7" s="23">
        <v>9472871.05</v>
      </c>
      <c r="AQ7" s="24">
        <f aca="true" t="shared" si="9" ref="AQ7:AQ12">AN7-AO7+AP7</f>
        <v>28488398.92000001</v>
      </c>
      <c r="AR7" s="24">
        <v>9177165.51</v>
      </c>
      <c r="AS7" s="24">
        <v>7287660.65</v>
      </c>
      <c r="AT7" s="24">
        <f aca="true" t="shared" si="10" ref="AT7:AT12">AQ7-AR7+AS7</f>
        <v>26598894.06000001</v>
      </c>
      <c r="AU7" s="24">
        <v>8788146.19</v>
      </c>
      <c r="AV7" s="24">
        <v>7010751.06</v>
      </c>
      <c r="AW7" s="24">
        <f aca="true" t="shared" si="11" ref="AW7:AW12">AT7-AU7+AV7</f>
        <v>24821498.93000001</v>
      </c>
      <c r="AX7" s="24">
        <v>7333335.64</v>
      </c>
      <c r="AY7" s="24">
        <v>7067987.69</v>
      </c>
      <c r="AZ7" s="24">
        <f aca="true" t="shared" si="12" ref="AZ7:AZ14">AW7-AX7+AY7</f>
        <v>24556150.98000001</v>
      </c>
      <c r="BA7" s="24">
        <v>7278739.63</v>
      </c>
      <c r="BB7" s="24">
        <v>7157605.13</v>
      </c>
      <c r="BC7" s="24">
        <f aca="true" t="shared" si="13" ref="BC7:BC12">AZ7-BA7+BB7</f>
        <v>24435016.48000001</v>
      </c>
      <c r="BD7" s="24">
        <v>7558892.79</v>
      </c>
      <c r="BE7" s="24">
        <v>6934804.34</v>
      </c>
      <c r="BF7" s="25">
        <f aca="true" t="shared" si="14" ref="BF7:BF12">BC7-BD7+BE7</f>
        <v>23810928.030000012</v>
      </c>
      <c r="BG7" s="26">
        <v>7284727.1</v>
      </c>
      <c r="BH7" s="26">
        <v>7117663.65</v>
      </c>
      <c r="BI7" s="25">
        <f aca="true" t="shared" si="15" ref="BI7:BI12">BF7-BG7+BH7</f>
        <v>23643864.580000013</v>
      </c>
      <c r="BJ7" s="25">
        <v>7251705.91</v>
      </c>
      <c r="BK7" s="25">
        <v>7275096.73</v>
      </c>
      <c r="BL7" s="25">
        <f aca="true" t="shared" si="16" ref="BL7:BL12">BI7-BJ7+BK7</f>
        <v>23667255.400000013</v>
      </c>
      <c r="BM7" s="25">
        <v>4057369.77</v>
      </c>
      <c r="BN7" s="25">
        <v>7034192.91</v>
      </c>
      <c r="BO7" s="25">
        <f aca="true" t="shared" si="17" ref="BO7:BO18">BL7-BM7+BN7</f>
        <v>26644078.540000014</v>
      </c>
      <c r="BP7" s="25">
        <v>8539949.74</v>
      </c>
      <c r="BQ7" s="25">
        <v>8014861.76</v>
      </c>
      <c r="BR7" s="25">
        <f aca="true" t="shared" si="18" ref="BR7:BR18">BO7-BP7+BQ7</f>
        <v>26118990.56000001</v>
      </c>
      <c r="BS7" s="25">
        <v>6133163.84</v>
      </c>
      <c r="BT7" s="25">
        <v>7562829.78</v>
      </c>
      <c r="BU7" s="25">
        <f aca="true" t="shared" si="19" ref="BU7:BU18">BR7+BT7-BS7</f>
        <v>27548656.50000001</v>
      </c>
      <c r="BV7" s="27"/>
      <c r="BW7" s="25">
        <f aca="true" t="shared" si="20" ref="BW7:BW18">BU7-BV7</f>
        <v>27548656.50000001</v>
      </c>
      <c r="BX7" s="28">
        <v>8061608.99</v>
      </c>
      <c r="BY7" s="28">
        <v>7364524.87</v>
      </c>
      <c r="BZ7" s="29">
        <v>27305199.91999999</v>
      </c>
      <c r="CA7" s="30">
        <v>7339193.93</v>
      </c>
      <c r="CB7" s="30">
        <v>7265575.42</v>
      </c>
      <c r="CC7" s="48">
        <v>59991166.59</v>
      </c>
      <c r="CD7" s="31">
        <v>7285389.96</v>
      </c>
      <c r="CE7" s="31">
        <v>7041924.27</v>
      </c>
      <c r="CF7" s="51">
        <v>7776171.11</v>
      </c>
      <c r="CG7" s="51">
        <v>8365360.76</v>
      </c>
      <c r="CH7" s="38">
        <f aca="true" t="shared" si="21" ref="CH7:CH20">CC7-CF7+CG7</f>
        <v>60580356.24</v>
      </c>
      <c r="CI7" s="32"/>
    </row>
    <row r="8" spans="1:87" ht="34.5" customHeight="1">
      <c r="A8" s="16">
        <v>2</v>
      </c>
      <c r="B8" s="50" t="s">
        <v>52</v>
      </c>
      <c r="C8" s="17">
        <v>5704338.33</v>
      </c>
      <c r="D8" s="17">
        <v>3102314.02</v>
      </c>
      <c r="E8" s="17">
        <v>3972903.1</v>
      </c>
      <c r="F8" s="17">
        <v>6574927.41</v>
      </c>
      <c r="G8" s="17">
        <v>4456389.58</v>
      </c>
      <c r="H8" s="17">
        <v>3919085.17</v>
      </c>
      <c r="I8" s="17">
        <f t="shared" si="0"/>
        <v>6037623</v>
      </c>
      <c r="J8" s="17">
        <v>4304573.38</v>
      </c>
      <c r="K8" s="17">
        <v>3927403.05</v>
      </c>
      <c r="L8" s="18">
        <f t="shared" si="1"/>
        <v>5660452.67</v>
      </c>
      <c r="M8" s="18">
        <v>3487672.84</v>
      </c>
      <c r="N8" s="18">
        <v>3923595.25</v>
      </c>
      <c r="O8" s="18">
        <f t="shared" si="2"/>
        <v>6096375.08</v>
      </c>
      <c r="P8" s="18">
        <v>3515642.62</v>
      </c>
      <c r="Q8" s="18">
        <v>3570616.9</v>
      </c>
      <c r="R8" s="18">
        <f t="shared" si="3"/>
        <v>6151349.359999999</v>
      </c>
      <c r="S8" s="18">
        <v>3615248.01</v>
      </c>
      <c r="T8" s="18">
        <v>3939282.42</v>
      </c>
      <c r="U8" s="18">
        <f t="shared" si="4"/>
        <v>6475383.77</v>
      </c>
      <c r="V8" s="18">
        <v>3619621.49</v>
      </c>
      <c r="W8" s="18">
        <v>3944228.51</v>
      </c>
      <c r="X8" s="19">
        <f t="shared" si="5"/>
        <v>6799990.789999999</v>
      </c>
      <c r="Y8" s="20">
        <v>3517839.9</v>
      </c>
      <c r="Z8" s="20">
        <v>3887425.08</v>
      </c>
      <c r="AA8" s="19">
        <f t="shared" si="6"/>
        <v>7169575.969999999</v>
      </c>
      <c r="AB8" s="19">
        <v>3617737.2</v>
      </c>
      <c r="AC8" s="19">
        <v>3923943.57</v>
      </c>
      <c r="AD8" s="19">
        <f t="shared" si="7"/>
        <v>7475782.339999998</v>
      </c>
      <c r="AE8" s="19">
        <v>3738363.27</v>
      </c>
      <c r="AF8" s="19">
        <v>3835773.9</v>
      </c>
      <c r="AG8" s="19">
        <f t="shared" si="8"/>
        <v>7573192.969999998</v>
      </c>
      <c r="AH8" s="19">
        <v>4018366.72</v>
      </c>
      <c r="AI8" s="21" t="s">
        <v>53</v>
      </c>
      <c r="AJ8" s="22" t="s">
        <v>52</v>
      </c>
      <c r="AK8" s="23">
        <v>5704338.33</v>
      </c>
      <c r="AL8" s="23">
        <v>3102314.02</v>
      </c>
      <c r="AM8" s="23">
        <v>3972903.1</v>
      </c>
      <c r="AN8" s="23">
        <v>6574927.41</v>
      </c>
      <c r="AO8" s="23">
        <v>4456389.58</v>
      </c>
      <c r="AP8" s="23">
        <v>3919085.17</v>
      </c>
      <c r="AQ8" s="23">
        <f t="shared" si="9"/>
        <v>6037623</v>
      </c>
      <c r="AR8" s="23">
        <v>4304573.38</v>
      </c>
      <c r="AS8" s="23">
        <v>3927403.05</v>
      </c>
      <c r="AT8" s="24">
        <f t="shared" si="10"/>
        <v>5660452.67</v>
      </c>
      <c r="AU8" s="24">
        <v>3487672.84</v>
      </c>
      <c r="AV8" s="24">
        <v>3923595.25</v>
      </c>
      <c r="AW8" s="24">
        <f t="shared" si="11"/>
        <v>6096375.08</v>
      </c>
      <c r="AX8" s="24">
        <v>3515642.62</v>
      </c>
      <c r="AY8" s="24">
        <v>3570616.9</v>
      </c>
      <c r="AZ8" s="24">
        <f t="shared" si="12"/>
        <v>6151349.359999999</v>
      </c>
      <c r="BA8" s="24">
        <v>3615248.01</v>
      </c>
      <c r="BB8" s="24">
        <v>3939282.42</v>
      </c>
      <c r="BC8" s="24">
        <f t="shared" si="13"/>
        <v>6475383.77</v>
      </c>
      <c r="BD8" s="24">
        <v>3619621.49</v>
      </c>
      <c r="BE8" s="24">
        <v>3944228.51</v>
      </c>
      <c r="BF8" s="25">
        <f t="shared" si="14"/>
        <v>6799990.789999999</v>
      </c>
      <c r="BG8" s="26">
        <v>3517839.9</v>
      </c>
      <c r="BH8" s="26">
        <v>3887425.08</v>
      </c>
      <c r="BI8" s="25">
        <f t="shared" si="15"/>
        <v>7169575.969999999</v>
      </c>
      <c r="BJ8" s="25">
        <v>3617737.2</v>
      </c>
      <c r="BK8" s="25">
        <v>3923943.57</v>
      </c>
      <c r="BL8" s="25">
        <f t="shared" si="16"/>
        <v>7475782.339999998</v>
      </c>
      <c r="BM8" s="25">
        <v>3738363.27</v>
      </c>
      <c r="BN8" s="25">
        <v>3835773.9</v>
      </c>
      <c r="BO8" s="25">
        <f t="shared" si="17"/>
        <v>7573192.969999998</v>
      </c>
      <c r="BP8" s="25">
        <v>4018366.72</v>
      </c>
      <c r="BQ8" s="25">
        <v>4393513.6</v>
      </c>
      <c r="BR8" s="25">
        <f t="shared" si="18"/>
        <v>7948339.849999998</v>
      </c>
      <c r="BS8" s="25">
        <v>4025208.39</v>
      </c>
      <c r="BT8" s="25">
        <v>4435057.75</v>
      </c>
      <c r="BU8" s="25">
        <f t="shared" si="19"/>
        <v>8358189.209999997</v>
      </c>
      <c r="BV8" s="27"/>
      <c r="BW8" s="25">
        <f t="shared" si="20"/>
        <v>8358189.209999997</v>
      </c>
      <c r="BX8" s="28">
        <v>4021732.73</v>
      </c>
      <c r="BY8" s="28">
        <v>4446794.67</v>
      </c>
      <c r="BZ8" s="29">
        <v>9199271.900000002</v>
      </c>
      <c r="CA8" s="30">
        <v>4662385.93</v>
      </c>
      <c r="CB8" s="30">
        <v>4383271.18</v>
      </c>
      <c r="CC8" s="48">
        <v>23089911.55</v>
      </c>
      <c r="CD8" s="31">
        <v>2520039.34</v>
      </c>
      <c r="CE8" s="31">
        <v>4339434.35</v>
      </c>
      <c r="CF8" s="51">
        <v>6477461.26</v>
      </c>
      <c r="CG8" s="51">
        <v>7156779.92</v>
      </c>
      <c r="CH8" s="38">
        <f t="shared" si="21"/>
        <v>23769230.21</v>
      </c>
      <c r="CI8" s="32"/>
    </row>
    <row r="9" spans="1:87" ht="34.5" customHeight="1">
      <c r="A9" s="16">
        <v>3</v>
      </c>
      <c r="B9" s="33" t="s">
        <v>69</v>
      </c>
      <c r="C9" s="20">
        <v>33465919.669999994</v>
      </c>
      <c r="D9" s="20">
        <v>3530674.64</v>
      </c>
      <c r="E9" s="20">
        <v>2223755.34</v>
      </c>
      <c r="F9" s="17">
        <v>32159000.369999994</v>
      </c>
      <c r="G9" s="17">
        <v>3528493.51</v>
      </c>
      <c r="H9" s="17">
        <v>2266238.64</v>
      </c>
      <c r="I9" s="18">
        <f t="shared" si="0"/>
        <v>30896745.499999993</v>
      </c>
      <c r="J9" s="18">
        <v>3027184.05</v>
      </c>
      <c r="K9" s="18">
        <v>2126577.05</v>
      </c>
      <c r="L9" s="18">
        <f t="shared" si="1"/>
        <v>29996138.499999993</v>
      </c>
      <c r="M9" s="18">
        <v>2318013.57</v>
      </c>
      <c r="N9" s="18">
        <v>1872075.69</v>
      </c>
      <c r="O9" s="18">
        <f t="shared" si="2"/>
        <v>29550200.619999994</v>
      </c>
      <c r="P9" s="18">
        <v>2422338.83</v>
      </c>
      <c r="Q9" s="18">
        <v>1785887.99</v>
      </c>
      <c r="R9" s="18">
        <f t="shared" si="3"/>
        <v>28913749.77999999</v>
      </c>
      <c r="S9" s="18">
        <v>2295204.64</v>
      </c>
      <c r="T9" s="18">
        <v>1636569.84</v>
      </c>
      <c r="U9" s="18">
        <f t="shared" si="4"/>
        <v>28255114.97999999</v>
      </c>
      <c r="V9" s="18">
        <v>1862712.59</v>
      </c>
      <c r="W9" s="18">
        <v>1612973.07</v>
      </c>
      <c r="X9" s="19">
        <f t="shared" si="5"/>
        <v>28005375.45999999</v>
      </c>
      <c r="Y9" s="20">
        <v>1767096.48</v>
      </c>
      <c r="Z9" s="20">
        <v>1558082.28</v>
      </c>
      <c r="AA9" s="19">
        <f t="shared" si="6"/>
        <v>27796361.25999999</v>
      </c>
      <c r="AB9" s="19">
        <v>1813297.56</v>
      </c>
      <c r="AC9" s="19">
        <v>1589035.31</v>
      </c>
      <c r="AD9" s="19">
        <f t="shared" si="7"/>
        <v>27572099.00999999</v>
      </c>
      <c r="AE9" s="19">
        <v>1930788.47</v>
      </c>
      <c r="AF9" s="19">
        <v>1597013.54</v>
      </c>
      <c r="AG9" s="19">
        <f t="shared" si="8"/>
        <v>27238324.07999999</v>
      </c>
      <c r="AH9" s="19">
        <v>2013958.32</v>
      </c>
      <c r="AI9" s="21" t="s">
        <v>54</v>
      </c>
      <c r="AJ9" s="22" t="s">
        <v>55</v>
      </c>
      <c r="AK9" s="26">
        <v>33465919.669999994</v>
      </c>
      <c r="AL9" s="26">
        <v>3530674.64</v>
      </c>
      <c r="AM9" s="26">
        <v>2223755.34</v>
      </c>
      <c r="AN9" s="23">
        <v>32159000.369999994</v>
      </c>
      <c r="AO9" s="23">
        <v>3528493.51</v>
      </c>
      <c r="AP9" s="23">
        <v>2266238.64</v>
      </c>
      <c r="AQ9" s="24">
        <f t="shared" si="9"/>
        <v>30896745.499999993</v>
      </c>
      <c r="AR9" s="24">
        <v>3027184.05</v>
      </c>
      <c r="AS9" s="24">
        <v>2126577.05</v>
      </c>
      <c r="AT9" s="24">
        <f t="shared" si="10"/>
        <v>29996138.499999993</v>
      </c>
      <c r="AU9" s="24">
        <v>2318013.57</v>
      </c>
      <c r="AV9" s="24">
        <v>1872075.69</v>
      </c>
      <c r="AW9" s="24">
        <f t="shared" si="11"/>
        <v>29550200.619999994</v>
      </c>
      <c r="AX9" s="24">
        <v>2422338.83</v>
      </c>
      <c r="AY9" s="24">
        <v>1785887.99</v>
      </c>
      <c r="AZ9" s="24">
        <f t="shared" si="12"/>
        <v>28913749.77999999</v>
      </c>
      <c r="BA9" s="24">
        <v>2295204.64</v>
      </c>
      <c r="BB9" s="24">
        <v>1636569.84</v>
      </c>
      <c r="BC9" s="24">
        <f t="shared" si="13"/>
        <v>28255114.97999999</v>
      </c>
      <c r="BD9" s="24">
        <v>1862712.59</v>
      </c>
      <c r="BE9" s="24">
        <v>1612973.07</v>
      </c>
      <c r="BF9" s="25">
        <f t="shared" si="14"/>
        <v>28005375.45999999</v>
      </c>
      <c r="BG9" s="26">
        <v>1767096.48</v>
      </c>
      <c r="BH9" s="26">
        <v>1558082.28</v>
      </c>
      <c r="BI9" s="25">
        <f t="shared" si="15"/>
        <v>27796361.25999999</v>
      </c>
      <c r="BJ9" s="25">
        <v>1813297.56</v>
      </c>
      <c r="BK9" s="25">
        <v>1589035.31</v>
      </c>
      <c r="BL9" s="25">
        <f t="shared" si="16"/>
        <v>27572099.00999999</v>
      </c>
      <c r="BM9" s="25">
        <v>1930788.47</v>
      </c>
      <c r="BN9" s="25">
        <v>1597013.54</v>
      </c>
      <c r="BO9" s="25">
        <f t="shared" si="17"/>
        <v>27238324.07999999</v>
      </c>
      <c r="BP9" s="25">
        <v>2013958.32</v>
      </c>
      <c r="BQ9" s="25">
        <v>1852960.81</v>
      </c>
      <c r="BR9" s="25">
        <f t="shared" si="18"/>
        <v>27077326.56999999</v>
      </c>
      <c r="BS9" s="25">
        <v>2015348.78</v>
      </c>
      <c r="BT9" s="25">
        <v>2041846.19</v>
      </c>
      <c r="BU9" s="25">
        <f t="shared" si="19"/>
        <v>27103823.97999999</v>
      </c>
      <c r="BV9" s="27"/>
      <c r="BW9" s="25">
        <f t="shared" si="20"/>
        <v>27103823.97999999</v>
      </c>
      <c r="BX9" s="28">
        <v>2041846.19</v>
      </c>
      <c r="BY9" s="28">
        <v>1968384.91</v>
      </c>
      <c r="BZ9" s="29">
        <v>26917938.29</v>
      </c>
      <c r="CA9" s="30">
        <v>1964334.1</v>
      </c>
      <c r="CB9" s="30">
        <v>1218648.78</v>
      </c>
      <c r="CC9" s="48">
        <v>144795.69</v>
      </c>
      <c r="CD9" s="31">
        <v>2017370.1</v>
      </c>
      <c r="CE9" s="31">
        <v>1740973.77</v>
      </c>
      <c r="CF9" s="51">
        <v>144795.69</v>
      </c>
      <c r="CG9" s="51">
        <v>3247355.33</v>
      </c>
      <c r="CH9" s="38">
        <f t="shared" si="21"/>
        <v>3247355.33</v>
      </c>
      <c r="CI9" s="32"/>
    </row>
    <row r="10" spans="1:87" ht="34.5" customHeight="1">
      <c r="A10" s="16">
        <v>4</v>
      </c>
      <c r="B10" s="50" t="s">
        <v>56</v>
      </c>
      <c r="C10" s="17"/>
      <c r="D10" s="17"/>
      <c r="E10" s="17">
        <v>129483.25</v>
      </c>
      <c r="F10" s="17">
        <v>129483.25</v>
      </c>
      <c r="G10" s="17">
        <v>75988.42</v>
      </c>
      <c r="H10" s="17">
        <v>128676.93</v>
      </c>
      <c r="I10" s="17">
        <f t="shared" si="0"/>
        <v>182171.76</v>
      </c>
      <c r="J10" s="17">
        <v>82811.79</v>
      </c>
      <c r="K10" s="17">
        <v>2149385.94</v>
      </c>
      <c r="L10" s="18">
        <f t="shared" si="1"/>
        <v>2248745.91</v>
      </c>
      <c r="M10" s="18">
        <v>1481589.15</v>
      </c>
      <c r="N10" s="18">
        <v>2086900.73</v>
      </c>
      <c r="O10" s="18">
        <f t="shared" si="2"/>
        <v>2854057.49</v>
      </c>
      <c r="P10" s="18">
        <v>2073081.64</v>
      </c>
      <c r="Q10" s="18">
        <v>2116341.04</v>
      </c>
      <c r="R10" s="18">
        <f t="shared" si="3"/>
        <v>2897316.8900000006</v>
      </c>
      <c r="S10" s="18">
        <v>2042709.87</v>
      </c>
      <c r="T10" s="18">
        <v>2011932.05</v>
      </c>
      <c r="U10" s="18">
        <f t="shared" si="4"/>
        <v>2866539.0700000003</v>
      </c>
      <c r="V10" s="18">
        <v>1873173.7</v>
      </c>
      <c r="W10" s="18">
        <v>2099076.16</v>
      </c>
      <c r="X10" s="19">
        <f t="shared" si="5"/>
        <v>3092441.5300000003</v>
      </c>
      <c r="Y10" s="20">
        <v>1889857.54</v>
      </c>
      <c r="Z10" s="20">
        <v>2045571.19</v>
      </c>
      <c r="AA10" s="19">
        <f t="shared" si="6"/>
        <v>3248155.18</v>
      </c>
      <c r="AB10" s="19">
        <v>1913563.83</v>
      </c>
      <c r="AC10" s="19">
        <v>2051588.01</v>
      </c>
      <c r="AD10" s="19">
        <f t="shared" si="7"/>
        <v>3386179.3600000003</v>
      </c>
      <c r="AE10" s="19">
        <v>1928945.17</v>
      </c>
      <c r="AF10" s="19">
        <v>1992977.01</v>
      </c>
      <c r="AG10" s="19">
        <f t="shared" si="8"/>
        <v>3450211.2</v>
      </c>
      <c r="AH10" s="19">
        <v>1437693.08</v>
      </c>
      <c r="AI10" s="21" t="s">
        <v>57</v>
      </c>
      <c r="AJ10" s="22" t="s">
        <v>56</v>
      </c>
      <c r="AK10" s="23"/>
      <c r="AL10" s="23"/>
      <c r="AM10" s="23">
        <v>129483.25</v>
      </c>
      <c r="AN10" s="23">
        <v>129483.25</v>
      </c>
      <c r="AO10" s="23">
        <v>75988.42</v>
      </c>
      <c r="AP10" s="23">
        <v>128676.93</v>
      </c>
      <c r="AQ10" s="23">
        <f t="shared" si="9"/>
        <v>182171.76</v>
      </c>
      <c r="AR10" s="23">
        <v>82811.79</v>
      </c>
      <c r="AS10" s="23">
        <v>2149385.94</v>
      </c>
      <c r="AT10" s="24">
        <f t="shared" si="10"/>
        <v>2248745.91</v>
      </c>
      <c r="AU10" s="24">
        <v>1481589.15</v>
      </c>
      <c r="AV10" s="24">
        <v>2086900.73</v>
      </c>
      <c r="AW10" s="24">
        <f t="shared" si="11"/>
        <v>2854057.49</v>
      </c>
      <c r="AX10" s="24">
        <v>2073081.64</v>
      </c>
      <c r="AY10" s="24">
        <v>2116341.04</v>
      </c>
      <c r="AZ10" s="24">
        <f t="shared" si="12"/>
        <v>2897316.8900000006</v>
      </c>
      <c r="BA10" s="24">
        <v>2042709.87</v>
      </c>
      <c r="BB10" s="24">
        <v>2011932.05</v>
      </c>
      <c r="BC10" s="24">
        <f t="shared" si="13"/>
        <v>2866539.0700000003</v>
      </c>
      <c r="BD10" s="24">
        <v>1873173.7</v>
      </c>
      <c r="BE10" s="24">
        <v>2099076.16</v>
      </c>
      <c r="BF10" s="25">
        <f t="shared" si="14"/>
        <v>3092441.5300000003</v>
      </c>
      <c r="BG10" s="26">
        <v>1889857.54</v>
      </c>
      <c r="BH10" s="26">
        <v>2045571.19</v>
      </c>
      <c r="BI10" s="25">
        <f t="shared" si="15"/>
        <v>3248155.18</v>
      </c>
      <c r="BJ10" s="25">
        <v>1913563.83</v>
      </c>
      <c r="BK10" s="25">
        <v>2051588.01</v>
      </c>
      <c r="BL10" s="25">
        <f t="shared" si="16"/>
        <v>3386179.3600000003</v>
      </c>
      <c r="BM10" s="25">
        <v>1928945.17</v>
      </c>
      <c r="BN10" s="25">
        <v>1992977.01</v>
      </c>
      <c r="BO10" s="25">
        <f t="shared" si="17"/>
        <v>3450211.2</v>
      </c>
      <c r="BP10" s="25">
        <v>1437693.08</v>
      </c>
      <c r="BQ10" s="25">
        <v>2459305.88</v>
      </c>
      <c r="BR10" s="25">
        <f t="shared" si="18"/>
        <v>4471824</v>
      </c>
      <c r="BS10" s="25">
        <v>3312518.12</v>
      </c>
      <c r="BT10" s="25">
        <v>2406439.82</v>
      </c>
      <c r="BU10" s="25">
        <f t="shared" si="19"/>
        <v>3565745.7</v>
      </c>
      <c r="BV10" s="27"/>
      <c r="BW10" s="25">
        <f t="shared" si="20"/>
        <v>3565745.7</v>
      </c>
      <c r="BX10" s="28">
        <v>2000000</v>
      </c>
      <c r="BY10" s="28">
        <v>2412272.19</v>
      </c>
      <c r="BZ10" s="29">
        <v>6719716.02</v>
      </c>
      <c r="CA10" s="30">
        <v>2100000</v>
      </c>
      <c r="CB10" s="30">
        <v>2180453.61</v>
      </c>
      <c r="CC10" s="48">
        <v>22078736.35</v>
      </c>
      <c r="CD10" s="31">
        <v>3350000</v>
      </c>
      <c r="CE10" s="31">
        <v>2284078.98</v>
      </c>
      <c r="CF10" s="48">
        <v>3120000</v>
      </c>
      <c r="CG10" s="51">
        <v>3633287.12</v>
      </c>
      <c r="CH10" s="38">
        <f t="shared" si="21"/>
        <v>22592023.470000003</v>
      </c>
      <c r="CI10" s="32"/>
    </row>
    <row r="11" spans="1:87" ht="34.5" customHeight="1">
      <c r="A11" s="16">
        <v>5</v>
      </c>
      <c r="B11" s="33" t="s">
        <v>58</v>
      </c>
      <c r="C11" s="17">
        <v>1774568.74</v>
      </c>
      <c r="D11" s="17">
        <v>997096.13</v>
      </c>
      <c r="E11" s="17">
        <v>1446603.19</v>
      </c>
      <c r="F11" s="17">
        <v>2224075.8</v>
      </c>
      <c r="G11" s="17">
        <v>803290.76</v>
      </c>
      <c r="H11" s="17">
        <v>1507366.47</v>
      </c>
      <c r="I11" s="17">
        <f t="shared" si="0"/>
        <v>2928151.51</v>
      </c>
      <c r="J11" s="17">
        <v>1447190.53</v>
      </c>
      <c r="K11" s="17">
        <v>1494181.83</v>
      </c>
      <c r="L11" s="18">
        <f t="shared" si="1"/>
        <v>2975142.8099999996</v>
      </c>
      <c r="M11" s="18">
        <v>800712.22</v>
      </c>
      <c r="N11" s="18">
        <v>1465772.81</v>
      </c>
      <c r="O11" s="18">
        <f t="shared" si="2"/>
        <v>3640203.4</v>
      </c>
      <c r="P11" s="18">
        <v>1001592.06</v>
      </c>
      <c r="Q11" s="18">
        <v>1453106.23</v>
      </c>
      <c r="R11" s="18">
        <f t="shared" si="3"/>
        <v>4091717.57</v>
      </c>
      <c r="S11" s="18">
        <v>1771046.45</v>
      </c>
      <c r="T11" s="18">
        <v>1435203.05</v>
      </c>
      <c r="U11" s="18">
        <f t="shared" si="4"/>
        <v>3755874.17</v>
      </c>
      <c r="V11" s="18">
        <v>2788777.58</v>
      </c>
      <c r="W11" s="18">
        <v>1438149.37</v>
      </c>
      <c r="X11" s="19">
        <f t="shared" si="5"/>
        <v>2405245.96</v>
      </c>
      <c r="Y11" s="20">
        <v>2438149.37</v>
      </c>
      <c r="Z11" s="20">
        <v>1451557.04</v>
      </c>
      <c r="AA11" s="19">
        <f t="shared" si="6"/>
        <v>1418653.63</v>
      </c>
      <c r="AB11" s="19">
        <v>1251557.04</v>
      </c>
      <c r="AC11" s="19">
        <v>1449072.72</v>
      </c>
      <c r="AD11" s="19">
        <f t="shared" si="7"/>
        <v>1616169.3099999998</v>
      </c>
      <c r="AE11" s="19">
        <v>1149072.72</v>
      </c>
      <c r="AF11" s="19">
        <v>1460249.18</v>
      </c>
      <c r="AG11" s="19">
        <f t="shared" si="8"/>
        <v>1927345.7699999998</v>
      </c>
      <c r="AH11" s="19">
        <v>500000</v>
      </c>
      <c r="AI11" s="21" t="s">
        <v>59</v>
      </c>
      <c r="AJ11" s="34" t="s">
        <v>58</v>
      </c>
      <c r="AK11" s="23">
        <v>1774568.74</v>
      </c>
      <c r="AL11" s="23">
        <v>997096.13</v>
      </c>
      <c r="AM11" s="23">
        <v>1446603.19</v>
      </c>
      <c r="AN11" s="23">
        <v>2224075.8</v>
      </c>
      <c r="AO11" s="23">
        <v>803290.76</v>
      </c>
      <c r="AP11" s="23">
        <v>1507366.47</v>
      </c>
      <c r="AQ11" s="23">
        <f t="shared" si="9"/>
        <v>2928151.51</v>
      </c>
      <c r="AR11" s="23">
        <v>1447190.53</v>
      </c>
      <c r="AS11" s="23">
        <v>1494181.83</v>
      </c>
      <c r="AT11" s="24">
        <f t="shared" si="10"/>
        <v>2975142.8099999996</v>
      </c>
      <c r="AU11" s="24">
        <v>800712.22</v>
      </c>
      <c r="AV11" s="24">
        <v>1465772.81</v>
      </c>
      <c r="AW11" s="24">
        <f t="shared" si="11"/>
        <v>3640203.4</v>
      </c>
      <c r="AX11" s="24">
        <v>1001592.06</v>
      </c>
      <c r="AY11" s="24">
        <v>1453106.23</v>
      </c>
      <c r="AZ11" s="24">
        <f t="shared" si="12"/>
        <v>4091717.57</v>
      </c>
      <c r="BA11" s="24">
        <v>1771046.45</v>
      </c>
      <c r="BB11" s="24">
        <v>1435203.05</v>
      </c>
      <c r="BC11" s="24">
        <f t="shared" si="13"/>
        <v>3755874.17</v>
      </c>
      <c r="BD11" s="24">
        <v>2788777.58</v>
      </c>
      <c r="BE11" s="24">
        <v>1438149.37</v>
      </c>
      <c r="BF11" s="25">
        <f t="shared" si="14"/>
        <v>2405245.96</v>
      </c>
      <c r="BG11" s="26">
        <v>2438149.37</v>
      </c>
      <c r="BH11" s="26">
        <v>1451557.04</v>
      </c>
      <c r="BI11" s="25">
        <f t="shared" si="15"/>
        <v>1418653.63</v>
      </c>
      <c r="BJ11" s="25">
        <v>1251557.04</v>
      </c>
      <c r="BK11" s="25">
        <v>1449072.72</v>
      </c>
      <c r="BL11" s="25">
        <f t="shared" si="16"/>
        <v>1616169.3099999998</v>
      </c>
      <c r="BM11" s="25">
        <v>1149072.72</v>
      </c>
      <c r="BN11" s="25">
        <v>1460249.18</v>
      </c>
      <c r="BO11" s="25">
        <f t="shared" si="17"/>
        <v>1927345.7699999998</v>
      </c>
      <c r="BP11" s="25">
        <v>500000</v>
      </c>
      <c r="BQ11" s="25">
        <v>1670331.58</v>
      </c>
      <c r="BR11" s="25">
        <f t="shared" si="18"/>
        <v>3097677.3499999996</v>
      </c>
      <c r="BS11" s="25">
        <v>1459953.44</v>
      </c>
      <c r="BT11" s="25">
        <v>1631660.35</v>
      </c>
      <c r="BU11" s="25">
        <f t="shared" si="19"/>
        <v>3269384.2599999993</v>
      </c>
      <c r="BV11" s="27"/>
      <c r="BW11" s="25">
        <f t="shared" si="20"/>
        <v>3269384.2599999993</v>
      </c>
      <c r="BX11" s="28">
        <v>1000000</v>
      </c>
      <c r="BY11" s="28">
        <v>2269384.26</v>
      </c>
      <c r="BZ11" s="29">
        <v>4785968.05</v>
      </c>
      <c r="CA11" s="30">
        <v>600000</v>
      </c>
      <c r="CB11" s="30">
        <v>1666369.31</v>
      </c>
      <c r="CC11" s="48">
        <v>2591630.8</v>
      </c>
      <c r="CD11" s="31">
        <v>1566369.31</v>
      </c>
      <c r="CE11" s="31">
        <v>1689245.84</v>
      </c>
      <c r="CF11" s="51">
        <v>2098504.04</v>
      </c>
      <c r="CG11" s="51">
        <v>2558347.39</v>
      </c>
      <c r="CH11" s="38">
        <f t="shared" si="21"/>
        <v>3051474.15</v>
      </c>
      <c r="CI11" s="32"/>
    </row>
    <row r="12" spans="1:87" ht="34.5" customHeight="1">
      <c r="A12" s="16">
        <v>6</v>
      </c>
      <c r="B12" s="50" t="s">
        <v>60</v>
      </c>
      <c r="C12" s="17"/>
      <c r="D12" s="17"/>
      <c r="E12" s="17">
        <v>564216.52</v>
      </c>
      <c r="F12" s="17">
        <v>564216.52</v>
      </c>
      <c r="G12" s="17"/>
      <c r="H12" s="17">
        <v>743307.6</v>
      </c>
      <c r="I12" s="17">
        <f t="shared" si="0"/>
        <v>1307524.12</v>
      </c>
      <c r="J12" s="17">
        <v>829400.61</v>
      </c>
      <c r="K12" s="17">
        <v>821353.98</v>
      </c>
      <c r="L12" s="18">
        <f t="shared" si="1"/>
        <v>1299477.4900000002</v>
      </c>
      <c r="M12" s="18">
        <v>1299477.49</v>
      </c>
      <c r="N12" s="18">
        <v>759129.07</v>
      </c>
      <c r="O12" s="18">
        <f t="shared" si="2"/>
        <v>759129.0700000002</v>
      </c>
      <c r="P12" s="18">
        <v>306048.92</v>
      </c>
      <c r="Q12" s="18">
        <v>755428.97</v>
      </c>
      <c r="R12" s="18">
        <f t="shared" si="3"/>
        <v>1208509.12</v>
      </c>
      <c r="S12" s="18">
        <v>668283.12</v>
      </c>
      <c r="T12" s="18">
        <v>743413.26</v>
      </c>
      <c r="U12" s="18">
        <f t="shared" si="4"/>
        <v>1283639.2600000002</v>
      </c>
      <c r="V12" s="18">
        <v>1140623.81</v>
      </c>
      <c r="W12" s="18">
        <v>682665.02</v>
      </c>
      <c r="X12" s="19">
        <f t="shared" si="5"/>
        <v>825680.4700000002</v>
      </c>
      <c r="Y12" s="20">
        <v>302028.18</v>
      </c>
      <c r="Z12" s="20">
        <v>736548.58</v>
      </c>
      <c r="AA12" s="19">
        <f t="shared" si="6"/>
        <v>1260200.87</v>
      </c>
      <c r="AB12" s="19">
        <v>690611.51</v>
      </c>
      <c r="AC12" s="19">
        <v>740328.97</v>
      </c>
      <c r="AD12" s="19">
        <f t="shared" si="7"/>
        <v>1309918.33</v>
      </c>
      <c r="AE12" s="19">
        <v>700315.17</v>
      </c>
      <c r="AF12" s="19">
        <v>733064.48</v>
      </c>
      <c r="AG12" s="19">
        <f t="shared" si="8"/>
        <v>1342667.6400000001</v>
      </c>
      <c r="AH12" s="19">
        <v>703443.61</v>
      </c>
      <c r="AI12" s="21" t="s">
        <v>71</v>
      </c>
      <c r="AJ12" s="22" t="s">
        <v>61</v>
      </c>
      <c r="AK12" s="23"/>
      <c r="AL12" s="23"/>
      <c r="AM12" s="23">
        <v>564216.52</v>
      </c>
      <c r="AN12" s="23">
        <v>564216.52</v>
      </c>
      <c r="AO12" s="23"/>
      <c r="AP12" s="23">
        <v>743307.6</v>
      </c>
      <c r="AQ12" s="23">
        <f t="shared" si="9"/>
        <v>1307524.12</v>
      </c>
      <c r="AR12" s="23">
        <v>829400.61</v>
      </c>
      <c r="AS12" s="23">
        <v>821353.98</v>
      </c>
      <c r="AT12" s="24">
        <f t="shared" si="10"/>
        <v>1299477.4900000002</v>
      </c>
      <c r="AU12" s="24">
        <v>1299477.49</v>
      </c>
      <c r="AV12" s="24">
        <v>759129.07</v>
      </c>
      <c r="AW12" s="24">
        <f t="shared" si="11"/>
        <v>759129.0700000002</v>
      </c>
      <c r="AX12" s="24">
        <v>306048.92</v>
      </c>
      <c r="AY12" s="24">
        <v>755428.97</v>
      </c>
      <c r="AZ12" s="24">
        <f t="shared" si="12"/>
        <v>1208509.12</v>
      </c>
      <c r="BA12" s="24">
        <v>668283.12</v>
      </c>
      <c r="BB12" s="24">
        <v>743413.26</v>
      </c>
      <c r="BC12" s="24">
        <f t="shared" si="13"/>
        <v>1283639.2600000002</v>
      </c>
      <c r="BD12" s="24">
        <v>1140623.81</v>
      </c>
      <c r="BE12" s="24">
        <v>682665.02</v>
      </c>
      <c r="BF12" s="25">
        <f t="shared" si="14"/>
        <v>825680.4700000002</v>
      </c>
      <c r="BG12" s="26">
        <v>302028.18</v>
      </c>
      <c r="BH12" s="26">
        <v>736548.58</v>
      </c>
      <c r="BI12" s="25">
        <f t="shared" si="15"/>
        <v>1260200.87</v>
      </c>
      <c r="BJ12" s="25">
        <v>690611.51</v>
      </c>
      <c r="BK12" s="25">
        <v>740328.97</v>
      </c>
      <c r="BL12" s="25">
        <f t="shared" si="16"/>
        <v>1309918.33</v>
      </c>
      <c r="BM12" s="25">
        <v>700315.17</v>
      </c>
      <c r="BN12" s="25">
        <v>733064.48</v>
      </c>
      <c r="BO12" s="25">
        <f t="shared" si="17"/>
        <v>1342667.6400000001</v>
      </c>
      <c r="BP12" s="25">
        <v>703443.61</v>
      </c>
      <c r="BQ12" s="25">
        <v>846276.88</v>
      </c>
      <c r="BR12" s="25">
        <f t="shared" si="18"/>
        <v>1485500.9100000001</v>
      </c>
      <c r="BS12" s="25">
        <v>670424.32</v>
      </c>
      <c r="BT12" s="25">
        <v>817362.78</v>
      </c>
      <c r="BU12" s="25">
        <f t="shared" si="19"/>
        <v>1632439.3700000006</v>
      </c>
      <c r="BV12" s="27"/>
      <c r="BW12" s="25">
        <f t="shared" si="20"/>
        <v>1632439.3700000006</v>
      </c>
      <c r="BX12" s="28">
        <v>852438.87</v>
      </c>
      <c r="BY12" s="28">
        <v>811445</v>
      </c>
      <c r="BZ12" s="29">
        <v>1852775.4</v>
      </c>
      <c r="CA12" s="30">
        <v>755308.6</v>
      </c>
      <c r="CB12" s="30">
        <v>830061.22</v>
      </c>
      <c r="CC12" s="48">
        <v>4575189.21</v>
      </c>
      <c r="CD12" s="31">
        <v>642487.56</v>
      </c>
      <c r="CE12" s="31">
        <v>782536.49</v>
      </c>
      <c r="CF12" s="48">
        <v>196000</v>
      </c>
      <c r="CG12" s="51">
        <v>132528.3</v>
      </c>
      <c r="CH12" s="38">
        <f t="shared" si="21"/>
        <v>4511717.51</v>
      </c>
      <c r="CI12" s="32"/>
    </row>
    <row r="13" spans="1:87" ht="34.5" customHeight="1">
      <c r="A13" s="16">
        <v>7</v>
      </c>
      <c r="B13" s="33" t="s">
        <v>62</v>
      </c>
      <c r="C13" s="17">
        <v>152273.47</v>
      </c>
      <c r="D13" s="17">
        <v>145088.9</v>
      </c>
      <c r="E13" s="17">
        <v>283108.09</v>
      </c>
      <c r="F13" s="17">
        <v>290292.66</v>
      </c>
      <c r="G13" s="17"/>
      <c r="H13" s="17">
        <v>294152.86</v>
      </c>
      <c r="I13" s="17">
        <f>F13-G13+H13</f>
        <v>584445.52</v>
      </c>
      <c r="J13" s="17">
        <v>500757.46</v>
      </c>
      <c r="K13" s="17">
        <v>452361.01</v>
      </c>
      <c r="L13" s="18">
        <f>I13-J13+K13</f>
        <v>536049.0700000001</v>
      </c>
      <c r="M13" s="18">
        <v>378560.79</v>
      </c>
      <c r="N13" s="18">
        <v>414136.3</v>
      </c>
      <c r="O13" s="18">
        <f>L13-M13+N13</f>
        <v>571624.5800000001</v>
      </c>
      <c r="P13" s="18">
        <v>470948.67</v>
      </c>
      <c r="Q13" s="18">
        <v>435379.32</v>
      </c>
      <c r="R13" s="18">
        <f>O13-P13+Q13</f>
        <v>536055.2300000001</v>
      </c>
      <c r="S13" s="18">
        <v>536055.23</v>
      </c>
      <c r="T13" s="18">
        <v>427726.87</v>
      </c>
      <c r="U13" s="18">
        <f>R13-S13+T13</f>
        <v>427726.8700000001</v>
      </c>
      <c r="V13" s="18">
        <v>427726.87</v>
      </c>
      <c r="W13" s="18">
        <v>966951.49</v>
      </c>
      <c r="X13" s="19">
        <f>U13-V13+W13</f>
        <v>966951.4900000001</v>
      </c>
      <c r="Y13" s="20">
        <v>966951.49</v>
      </c>
      <c r="Z13" s="20">
        <v>705262.54</v>
      </c>
      <c r="AA13" s="19">
        <f>X13-Y13+Z13</f>
        <v>705262.5400000002</v>
      </c>
      <c r="AB13" s="19">
        <v>705262.54</v>
      </c>
      <c r="AC13" s="19">
        <v>677712.35</v>
      </c>
      <c r="AD13" s="19">
        <f>AA13-AB13+AC13</f>
        <v>677712.3500000001</v>
      </c>
      <c r="AE13" s="19">
        <v>677712.35</v>
      </c>
      <c r="AF13" s="19">
        <v>677671.27</v>
      </c>
      <c r="AG13" s="19">
        <f t="shared" si="8"/>
        <v>677671.2700000001</v>
      </c>
      <c r="AH13" s="19">
        <v>200534.04</v>
      </c>
      <c r="AI13" s="21" t="s">
        <v>70</v>
      </c>
      <c r="AJ13" s="22" t="s">
        <v>62</v>
      </c>
      <c r="AK13" s="23">
        <v>152273.47</v>
      </c>
      <c r="AL13" s="23">
        <v>145088.9</v>
      </c>
      <c r="AM13" s="23">
        <v>283108.09</v>
      </c>
      <c r="AN13" s="23">
        <v>290292.66</v>
      </c>
      <c r="AO13" s="23"/>
      <c r="AP13" s="23">
        <v>294152.86</v>
      </c>
      <c r="AQ13" s="23">
        <f>AN13-AO13+AP13</f>
        <v>584445.52</v>
      </c>
      <c r="AR13" s="23">
        <v>500757.46</v>
      </c>
      <c r="AS13" s="23">
        <v>452361.01</v>
      </c>
      <c r="AT13" s="24">
        <f>AQ13-AR13+AS13</f>
        <v>536049.0700000001</v>
      </c>
      <c r="AU13" s="24">
        <v>378560.79</v>
      </c>
      <c r="AV13" s="24">
        <v>414136.3</v>
      </c>
      <c r="AW13" s="24">
        <f>AT13-AU13+AV13</f>
        <v>571624.5800000001</v>
      </c>
      <c r="AX13" s="24">
        <v>470948.67</v>
      </c>
      <c r="AY13" s="24">
        <v>435379.32</v>
      </c>
      <c r="AZ13" s="24">
        <f t="shared" si="12"/>
        <v>536055.2300000001</v>
      </c>
      <c r="BA13" s="24">
        <v>536055.23</v>
      </c>
      <c r="BB13" s="24">
        <v>427726.87</v>
      </c>
      <c r="BC13" s="24">
        <f>AZ13-BA13+BB13</f>
        <v>427726.8700000001</v>
      </c>
      <c r="BD13" s="24">
        <v>427726.87</v>
      </c>
      <c r="BE13" s="24">
        <v>966951.49</v>
      </c>
      <c r="BF13" s="25">
        <f>BC13-BD13+BE13</f>
        <v>966951.4900000001</v>
      </c>
      <c r="BG13" s="26">
        <v>966951.49</v>
      </c>
      <c r="BH13" s="26">
        <v>705262.54</v>
      </c>
      <c r="BI13" s="25">
        <f>BF13-BG13+BH13</f>
        <v>705262.5400000002</v>
      </c>
      <c r="BJ13" s="25">
        <v>705262.54</v>
      </c>
      <c r="BK13" s="25">
        <v>677712.35</v>
      </c>
      <c r="BL13" s="25">
        <f>BI13-BJ13+BK13</f>
        <v>677712.3500000001</v>
      </c>
      <c r="BM13" s="25">
        <v>677712.35</v>
      </c>
      <c r="BN13" s="25">
        <v>677671.27</v>
      </c>
      <c r="BO13" s="25">
        <f t="shared" si="17"/>
        <v>677671.2700000001</v>
      </c>
      <c r="BP13" s="25">
        <v>200534.04</v>
      </c>
      <c r="BQ13" s="25">
        <v>790101.52</v>
      </c>
      <c r="BR13" s="25">
        <f t="shared" si="18"/>
        <v>1267238.75</v>
      </c>
      <c r="BS13" s="25">
        <v>967238.75</v>
      </c>
      <c r="BT13" s="25">
        <v>760885.23</v>
      </c>
      <c r="BU13" s="25">
        <f t="shared" si="19"/>
        <v>1060885.23</v>
      </c>
      <c r="BV13" s="27"/>
      <c r="BW13" s="25">
        <f t="shared" si="20"/>
        <v>1060885.23</v>
      </c>
      <c r="BX13" s="28">
        <v>1060885.2</v>
      </c>
      <c r="BY13" s="28">
        <v>793217.61</v>
      </c>
      <c r="BZ13" s="29">
        <v>1560651.99</v>
      </c>
      <c r="CA13" s="30">
        <v>1513439.43</v>
      </c>
      <c r="CB13" s="30">
        <v>1049913.22</v>
      </c>
      <c r="CC13" s="48">
        <v>3591161.71</v>
      </c>
      <c r="CD13" s="31">
        <v>1603201.5</v>
      </c>
      <c r="CE13" s="31">
        <v>1384957.31</v>
      </c>
      <c r="CF13" s="48"/>
      <c r="CG13" s="51">
        <v>1649486.46</v>
      </c>
      <c r="CH13" s="38">
        <f t="shared" si="21"/>
        <v>5240648.17</v>
      </c>
      <c r="CI13" s="32"/>
    </row>
    <row r="14" spans="1:87" ht="34.5" customHeight="1">
      <c r="A14" s="16">
        <v>8</v>
      </c>
      <c r="B14" s="33" t="s">
        <v>73</v>
      </c>
      <c r="C14" s="17">
        <v>983571.33</v>
      </c>
      <c r="D14" s="17">
        <v>250000</v>
      </c>
      <c r="E14" s="17">
        <v>277271.78</v>
      </c>
      <c r="F14" s="17">
        <v>1010843.11</v>
      </c>
      <c r="G14" s="17">
        <v>240000</v>
      </c>
      <c r="H14" s="17">
        <v>306348.75</v>
      </c>
      <c r="I14" s="17">
        <f>F14-G14+H14</f>
        <v>1077191.8599999999</v>
      </c>
      <c r="J14" s="17">
        <v>230000</v>
      </c>
      <c r="K14" s="17">
        <v>287694.95</v>
      </c>
      <c r="L14" s="18">
        <f>I14-J14+K14</f>
        <v>1134886.8099999998</v>
      </c>
      <c r="M14" s="18">
        <v>270000</v>
      </c>
      <c r="N14" s="18">
        <v>339332.5</v>
      </c>
      <c r="O14" s="18">
        <f>L14-M14+N14</f>
        <v>1204219.3099999998</v>
      </c>
      <c r="P14" s="18"/>
      <c r="Q14" s="18">
        <v>265895.57</v>
      </c>
      <c r="R14" s="18">
        <f>O14-P14+Q14</f>
        <v>1470114.88</v>
      </c>
      <c r="S14" s="18">
        <v>528091.31</v>
      </c>
      <c r="T14" s="18">
        <v>258538.97</v>
      </c>
      <c r="U14" s="18">
        <f>R14-S14+T14</f>
        <v>1200562.5399999998</v>
      </c>
      <c r="V14" s="18">
        <v>366030.18</v>
      </c>
      <c r="W14" s="18">
        <v>252243.18</v>
      </c>
      <c r="X14" s="19">
        <f>U14-V14+W14</f>
        <v>1086775.5399999998</v>
      </c>
      <c r="Y14" s="20">
        <v>400051.02</v>
      </c>
      <c r="Z14" s="20">
        <v>248078.16</v>
      </c>
      <c r="AA14" s="19">
        <f>X14-Y14+Z14</f>
        <v>934802.6799999998</v>
      </c>
      <c r="AB14" s="19">
        <v>200000</v>
      </c>
      <c r="AC14" s="19">
        <v>256335.48</v>
      </c>
      <c r="AD14" s="19">
        <f>AA14-AB14+AC14</f>
        <v>991138.1599999998</v>
      </c>
      <c r="AE14" s="19">
        <v>210063.1</v>
      </c>
      <c r="AF14" s="19">
        <v>241184.19</v>
      </c>
      <c r="AG14" s="19">
        <f t="shared" si="8"/>
        <v>1022259.2499999998</v>
      </c>
      <c r="AH14" s="19">
        <v>300000</v>
      </c>
      <c r="AI14" s="21" t="s">
        <v>64</v>
      </c>
      <c r="AJ14" s="34" t="s">
        <v>63</v>
      </c>
      <c r="AK14" s="23">
        <v>983571.33</v>
      </c>
      <c r="AL14" s="23">
        <v>250000</v>
      </c>
      <c r="AM14" s="23">
        <v>277271.78</v>
      </c>
      <c r="AN14" s="23">
        <v>1010843.11</v>
      </c>
      <c r="AO14" s="23">
        <v>240000</v>
      </c>
      <c r="AP14" s="23">
        <v>306348.75</v>
      </c>
      <c r="AQ14" s="23">
        <f>AN14-AO14+AP14</f>
        <v>1077191.8599999999</v>
      </c>
      <c r="AR14" s="23">
        <v>230000</v>
      </c>
      <c r="AS14" s="23">
        <v>287694.95</v>
      </c>
      <c r="AT14" s="24">
        <f>AQ14-AR14+AS14</f>
        <v>1134886.8099999998</v>
      </c>
      <c r="AU14" s="24">
        <v>270000</v>
      </c>
      <c r="AV14" s="24">
        <v>339332.5</v>
      </c>
      <c r="AW14" s="24">
        <f>AT14-AU14+AV14</f>
        <v>1204219.3099999998</v>
      </c>
      <c r="AX14" s="24"/>
      <c r="AY14" s="24">
        <v>265895.57</v>
      </c>
      <c r="AZ14" s="24">
        <f t="shared" si="12"/>
        <v>1470114.88</v>
      </c>
      <c r="BA14" s="24">
        <v>528091.31</v>
      </c>
      <c r="BB14" s="24">
        <v>258538.97</v>
      </c>
      <c r="BC14" s="24">
        <f>AZ14-BA14+BB14</f>
        <v>1200562.5399999998</v>
      </c>
      <c r="BD14" s="24">
        <v>366030.18</v>
      </c>
      <c r="BE14" s="24">
        <v>252243.18</v>
      </c>
      <c r="BF14" s="25">
        <f>BC14-BD14+BE14</f>
        <v>1086775.5399999998</v>
      </c>
      <c r="BG14" s="26">
        <v>400051.02</v>
      </c>
      <c r="BH14" s="26">
        <v>248078.16</v>
      </c>
      <c r="BI14" s="25">
        <f>BF14-BG14+BH14</f>
        <v>934802.6799999998</v>
      </c>
      <c r="BJ14" s="25">
        <v>200000</v>
      </c>
      <c r="BK14" s="25">
        <v>256335.48</v>
      </c>
      <c r="BL14" s="25">
        <f>BI14-BJ14+BK14</f>
        <v>991138.1599999998</v>
      </c>
      <c r="BM14" s="25">
        <v>210063.1</v>
      </c>
      <c r="BN14" s="25">
        <v>241184.19</v>
      </c>
      <c r="BO14" s="25">
        <f t="shared" si="17"/>
        <v>1022259.2499999998</v>
      </c>
      <c r="BP14" s="25">
        <v>300000</v>
      </c>
      <c r="BQ14" s="25">
        <v>283432.35</v>
      </c>
      <c r="BR14" s="25">
        <f t="shared" si="18"/>
        <v>1005691.5999999997</v>
      </c>
      <c r="BS14" s="25">
        <v>272531.94</v>
      </c>
      <c r="BT14" s="25">
        <v>172423.3</v>
      </c>
      <c r="BU14" s="25">
        <f t="shared" si="19"/>
        <v>905582.9599999997</v>
      </c>
      <c r="BV14" s="27"/>
      <c r="BW14" s="25">
        <f t="shared" si="20"/>
        <v>905582.9599999997</v>
      </c>
      <c r="BX14" s="28">
        <v>270072.1</v>
      </c>
      <c r="BY14" s="28">
        <v>278613.76</v>
      </c>
      <c r="BZ14" s="29">
        <v>1197617.17</v>
      </c>
      <c r="CA14" s="30">
        <v>250000</v>
      </c>
      <c r="CB14" s="30">
        <v>209576.3</v>
      </c>
      <c r="CC14" s="51">
        <v>477751.37</v>
      </c>
      <c r="CD14" s="31">
        <v>234357.43</v>
      </c>
      <c r="CE14" s="31">
        <v>313971.15</v>
      </c>
      <c r="CF14" s="51">
        <v>300000</v>
      </c>
      <c r="CG14" s="51">
        <v>214598.24</v>
      </c>
      <c r="CH14" s="38">
        <f t="shared" si="21"/>
        <v>392349.61</v>
      </c>
      <c r="CI14" s="32"/>
    </row>
    <row r="15" spans="1:87" ht="34.5" customHeight="1">
      <c r="A15" s="16">
        <v>9</v>
      </c>
      <c r="B15" s="33" t="s">
        <v>74</v>
      </c>
      <c r="C15" s="17"/>
      <c r="D15" s="17"/>
      <c r="E15" s="17"/>
      <c r="F15" s="17"/>
      <c r="G15" s="17"/>
      <c r="H15" s="17"/>
      <c r="I15" s="17"/>
      <c r="J15" s="17"/>
      <c r="K15" s="17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9"/>
      <c r="Y15" s="20"/>
      <c r="Z15" s="20"/>
      <c r="AA15" s="19"/>
      <c r="AB15" s="19"/>
      <c r="AC15" s="19">
        <v>160917.95</v>
      </c>
      <c r="AD15" s="19">
        <v>160917.95</v>
      </c>
      <c r="AE15" s="19"/>
      <c r="AF15" s="19">
        <v>39869.51</v>
      </c>
      <c r="AG15" s="19">
        <f t="shared" si="8"/>
        <v>200787.46000000002</v>
      </c>
      <c r="AH15" s="19"/>
      <c r="AI15" s="21" t="s">
        <v>75</v>
      </c>
      <c r="AJ15" s="22" t="s">
        <v>65</v>
      </c>
      <c r="AK15" s="23"/>
      <c r="AL15" s="23"/>
      <c r="AM15" s="23"/>
      <c r="AN15" s="23"/>
      <c r="AO15" s="23"/>
      <c r="AP15" s="23"/>
      <c r="AQ15" s="23"/>
      <c r="AR15" s="23"/>
      <c r="AS15" s="23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5"/>
      <c r="BG15" s="26"/>
      <c r="BH15" s="26"/>
      <c r="BI15" s="25"/>
      <c r="BJ15" s="25"/>
      <c r="BK15" s="25">
        <v>160917.95</v>
      </c>
      <c r="BL15" s="25">
        <v>160917.95</v>
      </c>
      <c r="BM15" s="25"/>
      <c r="BN15" s="25">
        <v>39869.51</v>
      </c>
      <c r="BO15" s="25">
        <f t="shared" si="17"/>
        <v>200787.46000000002</v>
      </c>
      <c r="BP15" s="25"/>
      <c r="BQ15" s="25">
        <v>46228.48</v>
      </c>
      <c r="BR15" s="25">
        <f t="shared" si="18"/>
        <v>247015.94000000003</v>
      </c>
      <c r="BS15" s="25">
        <v>100000</v>
      </c>
      <c r="BT15" s="25">
        <v>46821.42</v>
      </c>
      <c r="BU15" s="25">
        <f t="shared" si="19"/>
        <v>193837.36000000004</v>
      </c>
      <c r="BV15" s="27"/>
      <c r="BW15" s="25">
        <f t="shared" si="20"/>
        <v>193837.36000000004</v>
      </c>
      <c r="BX15" s="28">
        <v>30000</v>
      </c>
      <c r="BY15" s="28">
        <v>45233.99</v>
      </c>
      <c r="BZ15" s="29">
        <v>389541.82</v>
      </c>
      <c r="CA15" s="30">
        <v>20000</v>
      </c>
      <c r="CB15" s="30">
        <v>64624.55</v>
      </c>
      <c r="CC15" s="48">
        <v>172642.75</v>
      </c>
      <c r="CD15" s="31"/>
      <c r="CE15" s="31">
        <v>49949.62</v>
      </c>
      <c r="CF15" s="51">
        <v>69588.62</v>
      </c>
      <c r="CG15" s="51">
        <v>87996.45</v>
      </c>
      <c r="CH15" s="38">
        <f>CC15-CF15+CG15</f>
        <v>191050.58000000002</v>
      </c>
      <c r="CI15" s="32"/>
    </row>
    <row r="16" spans="1:87" ht="34.5" customHeight="1">
      <c r="A16" s="16">
        <v>10</v>
      </c>
      <c r="B16" s="50" t="s">
        <v>66</v>
      </c>
      <c r="C16" s="17"/>
      <c r="D16" s="17"/>
      <c r="E16" s="17"/>
      <c r="F16" s="17"/>
      <c r="G16" s="17"/>
      <c r="H16" s="17"/>
      <c r="I16" s="17"/>
      <c r="J16" s="17"/>
      <c r="K16" s="17"/>
      <c r="L16" s="18"/>
      <c r="M16" s="18"/>
      <c r="N16" s="18">
        <v>273850.91</v>
      </c>
      <c r="O16" s="18">
        <v>273850.91</v>
      </c>
      <c r="P16" s="18">
        <v>169578.7</v>
      </c>
      <c r="Q16" s="18">
        <v>235521.21</v>
      </c>
      <c r="R16" s="18">
        <f>O16-P16+Q16</f>
        <v>339793.4199999999</v>
      </c>
      <c r="S16" s="18">
        <v>241350.66</v>
      </c>
      <c r="T16" s="18">
        <v>275222.99</v>
      </c>
      <c r="U16" s="18">
        <f>R16-S16+T16</f>
        <v>373665.7499999999</v>
      </c>
      <c r="V16" s="18">
        <v>240519.29</v>
      </c>
      <c r="W16" s="18">
        <v>277041.74</v>
      </c>
      <c r="X16" s="19">
        <f>U16-V16+W16</f>
        <v>410188.19999999984</v>
      </c>
      <c r="Y16" s="20">
        <v>332267.98</v>
      </c>
      <c r="Z16" s="20">
        <v>275574.55</v>
      </c>
      <c r="AA16" s="19">
        <f>X16-Y16+Z16</f>
        <v>353494.76999999984</v>
      </c>
      <c r="AB16" s="19">
        <v>196765.85</v>
      </c>
      <c r="AC16" s="19">
        <v>262779.15</v>
      </c>
      <c r="AD16" s="19">
        <f>AA16-AB16+AC16</f>
        <v>419508.06999999983</v>
      </c>
      <c r="AE16" s="19">
        <v>263730.76</v>
      </c>
      <c r="AF16" s="19">
        <v>261284.5</v>
      </c>
      <c r="AG16" s="19">
        <f t="shared" si="8"/>
        <v>417061.8099999998</v>
      </c>
      <c r="AH16" s="19">
        <v>259213.25</v>
      </c>
      <c r="AI16" s="21" t="s">
        <v>67</v>
      </c>
      <c r="AJ16" s="22" t="s">
        <v>66</v>
      </c>
      <c r="AK16" s="23"/>
      <c r="AL16" s="23"/>
      <c r="AM16" s="23"/>
      <c r="AN16" s="23"/>
      <c r="AO16" s="23"/>
      <c r="AP16" s="23"/>
      <c r="AQ16" s="23"/>
      <c r="AR16" s="23"/>
      <c r="AS16" s="23"/>
      <c r="AT16" s="24"/>
      <c r="AU16" s="24"/>
      <c r="AV16" s="24">
        <v>273850.91</v>
      </c>
      <c r="AW16" s="24">
        <v>273850.91</v>
      </c>
      <c r="AX16" s="24">
        <v>169578.7</v>
      </c>
      <c r="AY16" s="24">
        <v>235521.21</v>
      </c>
      <c r="AZ16" s="24">
        <f>AW16-AX16+AY16</f>
        <v>339793.4199999999</v>
      </c>
      <c r="BA16" s="24">
        <v>241350.66</v>
      </c>
      <c r="BB16" s="24">
        <v>275222.99</v>
      </c>
      <c r="BC16" s="24">
        <f>AZ16-BA16+BB16</f>
        <v>373665.7499999999</v>
      </c>
      <c r="BD16" s="24">
        <v>240519.29</v>
      </c>
      <c r="BE16" s="24">
        <v>277041.74</v>
      </c>
      <c r="BF16" s="25">
        <f>BC16-BD16+BE16</f>
        <v>410188.19999999984</v>
      </c>
      <c r="BG16" s="26">
        <v>332267.98</v>
      </c>
      <c r="BH16" s="26">
        <v>275574.55</v>
      </c>
      <c r="BI16" s="25">
        <f>BF16-BG16+BH16</f>
        <v>353494.76999999984</v>
      </c>
      <c r="BJ16" s="25">
        <v>196765.85</v>
      </c>
      <c r="BK16" s="25">
        <v>262779.15</v>
      </c>
      <c r="BL16" s="25">
        <f>BI16-BJ16+BK16</f>
        <v>419508.06999999983</v>
      </c>
      <c r="BM16" s="25">
        <v>263730.76</v>
      </c>
      <c r="BN16" s="25">
        <v>261284.5</v>
      </c>
      <c r="BO16" s="25">
        <f t="shared" si="17"/>
        <v>417061.8099999998</v>
      </c>
      <c r="BP16" s="25">
        <v>259213.25</v>
      </c>
      <c r="BQ16" s="25">
        <v>301723.6</v>
      </c>
      <c r="BR16" s="25">
        <f t="shared" si="18"/>
        <v>459572.1599999998</v>
      </c>
      <c r="BS16" s="25">
        <v>61594.99</v>
      </c>
      <c r="BT16" s="25">
        <v>0</v>
      </c>
      <c r="BU16" s="25">
        <f t="shared" si="19"/>
        <v>397977.1699999998</v>
      </c>
      <c r="BV16" s="27"/>
      <c r="BW16" s="25">
        <f t="shared" si="20"/>
        <v>397977.1699999998</v>
      </c>
      <c r="BX16" s="28">
        <v>0</v>
      </c>
      <c r="BY16" s="28">
        <v>143552.86</v>
      </c>
      <c r="BZ16" s="29">
        <v>571602.95</v>
      </c>
      <c r="CA16" s="30">
        <v>100000</v>
      </c>
      <c r="CB16" s="30">
        <v>183620.27</v>
      </c>
      <c r="CC16" s="48">
        <v>804387.72</v>
      </c>
      <c r="CD16" s="31">
        <v>150000</v>
      </c>
      <c r="CE16" s="31">
        <v>186257.85</v>
      </c>
      <c r="CF16" s="48">
        <v>160000</v>
      </c>
      <c r="CG16" s="51">
        <v>255684.01</v>
      </c>
      <c r="CH16" s="38">
        <f>CC16-CF16+CG16</f>
        <v>900071.73</v>
      </c>
      <c r="CI16" s="32"/>
    </row>
    <row r="17" spans="1:87" ht="34.5" customHeight="1">
      <c r="A17" s="16">
        <v>11</v>
      </c>
      <c r="B17" s="50" t="s">
        <v>76</v>
      </c>
      <c r="C17" s="17">
        <v>65161.44</v>
      </c>
      <c r="D17" s="17">
        <v>65161.44</v>
      </c>
      <c r="E17" s="17">
        <v>64666.11</v>
      </c>
      <c r="F17" s="17">
        <v>64666.11</v>
      </c>
      <c r="G17" s="17">
        <v>64666.11</v>
      </c>
      <c r="H17" s="17">
        <v>62169.1</v>
      </c>
      <c r="I17" s="17">
        <f>F17-G17+H17</f>
        <v>62169.1</v>
      </c>
      <c r="J17" s="17">
        <v>62169.1</v>
      </c>
      <c r="K17" s="17">
        <v>60382.6</v>
      </c>
      <c r="L17" s="18">
        <f>I17-J17+K17</f>
        <v>60382.6</v>
      </c>
      <c r="M17" s="18"/>
      <c r="N17" s="18">
        <v>59469.72</v>
      </c>
      <c r="O17" s="18">
        <f>L17+N17</f>
        <v>119852.32</v>
      </c>
      <c r="P17" s="18"/>
      <c r="Q17" s="18">
        <v>60938.82</v>
      </c>
      <c r="R17" s="18">
        <f>O17-P17+Q17</f>
        <v>180791.14</v>
      </c>
      <c r="S17" s="18">
        <v>28293.51</v>
      </c>
      <c r="T17" s="18">
        <v>56968.22</v>
      </c>
      <c r="U17" s="18">
        <f>R17-S17+T17</f>
        <v>209465.85</v>
      </c>
      <c r="V17" s="18">
        <v>37601.01</v>
      </c>
      <c r="W17" s="18">
        <v>59075.53</v>
      </c>
      <c r="X17" s="19">
        <f>U17-V17+W17</f>
        <v>230940.37</v>
      </c>
      <c r="Y17" s="20"/>
      <c r="Z17" s="20">
        <v>59524.83</v>
      </c>
      <c r="AA17" s="19">
        <f>X17-Y17+Z17</f>
        <v>290465.2</v>
      </c>
      <c r="AB17" s="19">
        <v>158271.09</v>
      </c>
      <c r="AC17" s="19">
        <v>26302.11</v>
      </c>
      <c r="AD17" s="19">
        <f>AA17-AB17+AC17</f>
        <v>158496.22000000003</v>
      </c>
      <c r="AE17" s="19">
        <v>21000</v>
      </c>
      <c r="AF17" s="19">
        <v>24548.07</v>
      </c>
      <c r="AG17" s="19">
        <f t="shared" si="8"/>
        <v>162044.29000000004</v>
      </c>
      <c r="AH17" s="19"/>
      <c r="AI17" s="21" t="s">
        <v>77</v>
      </c>
      <c r="AJ17" s="22" t="s">
        <v>68</v>
      </c>
      <c r="AK17" s="23">
        <v>65161.44</v>
      </c>
      <c r="AL17" s="23">
        <v>65161.44</v>
      </c>
      <c r="AM17" s="23">
        <v>64666.11</v>
      </c>
      <c r="AN17" s="23">
        <v>64666.11</v>
      </c>
      <c r="AO17" s="23">
        <v>64666.11</v>
      </c>
      <c r="AP17" s="23">
        <v>62169.1</v>
      </c>
      <c r="AQ17" s="23">
        <f>AN17-AO17+AP17</f>
        <v>62169.1</v>
      </c>
      <c r="AR17" s="23">
        <v>62169.1</v>
      </c>
      <c r="AS17" s="23">
        <v>60382.6</v>
      </c>
      <c r="AT17" s="24">
        <f>AQ17-AR17+AS17</f>
        <v>60382.6</v>
      </c>
      <c r="AU17" s="24"/>
      <c r="AV17" s="24">
        <v>59469.72</v>
      </c>
      <c r="AW17" s="24">
        <f>AT17+AV17</f>
        <v>119852.32</v>
      </c>
      <c r="AX17" s="24"/>
      <c r="AY17" s="24">
        <v>60938.82</v>
      </c>
      <c r="AZ17" s="24">
        <f>AW17-AX17+AY17</f>
        <v>180791.14</v>
      </c>
      <c r="BA17" s="24">
        <v>28293.51</v>
      </c>
      <c r="BB17" s="24">
        <v>56968.22</v>
      </c>
      <c r="BC17" s="24">
        <f>AZ17-BA17+BB17</f>
        <v>209465.85</v>
      </c>
      <c r="BD17" s="24">
        <v>37601.01</v>
      </c>
      <c r="BE17" s="24">
        <v>59075.53</v>
      </c>
      <c r="BF17" s="25">
        <f>BC17-BD17+BE17</f>
        <v>230940.37</v>
      </c>
      <c r="BG17" s="26"/>
      <c r="BH17" s="26">
        <v>59524.83</v>
      </c>
      <c r="BI17" s="25">
        <f>BF17-BG17+BH17</f>
        <v>290465.2</v>
      </c>
      <c r="BJ17" s="25">
        <v>158271.09</v>
      </c>
      <c r="BK17" s="25">
        <v>26302.11</v>
      </c>
      <c r="BL17" s="25">
        <f>BI17-BJ17+BK17</f>
        <v>158496.22000000003</v>
      </c>
      <c r="BM17" s="25">
        <v>21000</v>
      </c>
      <c r="BN17" s="25">
        <v>24548.07</v>
      </c>
      <c r="BO17" s="25">
        <f t="shared" si="17"/>
        <v>162044.29000000004</v>
      </c>
      <c r="BP17" s="25"/>
      <c r="BQ17" s="25">
        <v>29595.8</v>
      </c>
      <c r="BR17" s="25">
        <f t="shared" si="18"/>
        <v>191640.09000000003</v>
      </c>
      <c r="BS17" s="25"/>
      <c r="BT17" s="25">
        <v>27448.7</v>
      </c>
      <c r="BU17" s="25">
        <f t="shared" si="19"/>
        <v>219088.79000000004</v>
      </c>
      <c r="BV17" s="27"/>
      <c r="BW17" s="25">
        <f t="shared" si="20"/>
        <v>219088.79000000004</v>
      </c>
      <c r="BX17" s="28">
        <v>0</v>
      </c>
      <c r="BY17" s="28">
        <v>25029.91</v>
      </c>
      <c r="BZ17" s="29">
        <v>169111.84</v>
      </c>
      <c r="CA17" s="30"/>
      <c r="CB17" s="30">
        <v>35107.25</v>
      </c>
      <c r="CC17" s="48">
        <v>134128.55</v>
      </c>
      <c r="CD17" s="31">
        <v>30000</v>
      </c>
      <c r="CE17" s="31">
        <v>36118.25</v>
      </c>
      <c r="CF17" s="51">
        <v>134128.55</v>
      </c>
      <c r="CG17" s="51">
        <v>213821.03</v>
      </c>
      <c r="CH17" s="38">
        <f t="shared" si="21"/>
        <v>213821.03</v>
      </c>
      <c r="CI17" s="32"/>
    </row>
    <row r="18" spans="1:87" ht="34.5" customHeight="1">
      <c r="A18" s="16">
        <v>12</v>
      </c>
      <c r="B18" s="50" t="s">
        <v>78</v>
      </c>
      <c r="C18" s="17">
        <v>65161.44</v>
      </c>
      <c r="D18" s="17">
        <v>65161.44</v>
      </c>
      <c r="E18" s="17">
        <v>64666.11</v>
      </c>
      <c r="F18" s="17">
        <v>64666.11</v>
      </c>
      <c r="G18" s="17">
        <v>64666.11</v>
      </c>
      <c r="H18" s="17">
        <v>62169.1</v>
      </c>
      <c r="I18" s="17">
        <f>F18-G18+H18</f>
        <v>62169.1</v>
      </c>
      <c r="J18" s="17">
        <v>62169.1</v>
      </c>
      <c r="K18" s="17">
        <v>60382.6</v>
      </c>
      <c r="L18" s="18">
        <f>I18-J18+K18</f>
        <v>60382.6</v>
      </c>
      <c r="M18" s="18"/>
      <c r="N18" s="18">
        <v>59469.72</v>
      </c>
      <c r="O18" s="18">
        <f>L18+N18</f>
        <v>119852.32</v>
      </c>
      <c r="P18" s="18"/>
      <c r="Q18" s="18">
        <v>60938.82</v>
      </c>
      <c r="R18" s="18">
        <f>O18-P18+Q18</f>
        <v>180791.14</v>
      </c>
      <c r="S18" s="18">
        <v>28293.51</v>
      </c>
      <c r="T18" s="18">
        <v>56968.22</v>
      </c>
      <c r="U18" s="18">
        <f>R18-S18+T18</f>
        <v>209465.85</v>
      </c>
      <c r="V18" s="18">
        <v>37601.01</v>
      </c>
      <c r="W18" s="18">
        <v>59075.53</v>
      </c>
      <c r="X18" s="19">
        <f>U18-V18+W18</f>
        <v>230940.37</v>
      </c>
      <c r="Y18" s="20"/>
      <c r="Z18" s="20">
        <v>59524.83</v>
      </c>
      <c r="AA18" s="19">
        <f>X18-Y18+Z18</f>
        <v>290465.2</v>
      </c>
      <c r="AB18" s="19">
        <v>158271.09</v>
      </c>
      <c r="AC18" s="19">
        <v>26302.11</v>
      </c>
      <c r="AD18" s="19">
        <f>AA18-AB18+AC18</f>
        <v>158496.22000000003</v>
      </c>
      <c r="AE18" s="19">
        <v>21000</v>
      </c>
      <c r="AF18" s="19">
        <v>24548.07</v>
      </c>
      <c r="AG18" s="19">
        <f t="shared" si="8"/>
        <v>162044.29000000004</v>
      </c>
      <c r="AH18" s="19"/>
      <c r="AI18" s="21" t="s">
        <v>79</v>
      </c>
      <c r="AJ18" s="22" t="s">
        <v>68</v>
      </c>
      <c r="AK18" s="23">
        <v>65161.44</v>
      </c>
      <c r="AL18" s="23">
        <v>65161.44</v>
      </c>
      <c r="AM18" s="23">
        <v>64666.11</v>
      </c>
      <c r="AN18" s="23">
        <v>64666.11</v>
      </c>
      <c r="AO18" s="23">
        <v>64666.11</v>
      </c>
      <c r="AP18" s="23">
        <v>62169.1</v>
      </c>
      <c r="AQ18" s="23">
        <f>AN18-AO18+AP18</f>
        <v>62169.1</v>
      </c>
      <c r="AR18" s="23">
        <v>62169.1</v>
      </c>
      <c r="AS18" s="23">
        <v>60382.6</v>
      </c>
      <c r="AT18" s="24">
        <f>AQ18-AR18+AS18</f>
        <v>60382.6</v>
      </c>
      <c r="AU18" s="24"/>
      <c r="AV18" s="24">
        <v>59469.72</v>
      </c>
      <c r="AW18" s="24">
        <f>AT18+AV18</f>
        <v>119852.32</v>
      </c>
      <c r="AX18" s="24"/>
      <c r="AY18" s="24">
        <v>60938.82</v>
      </c>
      <c r="AZ18" s="24">
        <f>AW18-AX18+AY18</f>
        <v>180791.14</v>
      </c>
      <c r="BA18" s="24">
        <v>28293.51</v>
      </c>
      <c r="BB18" s="24">
        <v>56968.22</v>
      </c>
      <c r="BC18" s="24">
        <f>AZ18-BA18+BB18</f>
        <v>209465.85</v>
      </c>
      <c r="BD18" s="24">
        <v>37601.01</v>
      </c>
      <c r="BE18" s="24">
        <v>59075.53</v>
      </c>
      <c r="BF18" s="25">
        <f>BC18-BD18+BE18</f>
        <v>230940.37</v>
      </c>
      <c r="BG18" s="26"/>
      <c r="BH18" s="26">
        <v>59524.83</v>
      </c>
      <c r="BI18" s="25">
        <f>BF18-BG18+BH18</f>
        <v>290465.2</v>
      </c>
      <c r="BJ18" s="25">
        <v>158271.09</v>
      </c>
      <c r="BK18" s="25">
        <v>26302.11</v>
      </c>
      <c r="BL18" s="25">
        <f>BI18-BJ18+BK18</f>
        <v>158496.22000000003</v>
      </c>
      <c r="BM18" s="25">
        <v>21000</v>
      </c>
      <c r="BN18" s="25">
        <v>24548.07</v>
      </c>
      <c r="BO18" s="25">
        <f t="shared" si="17"/>
        <v>162044.29000000004</v>
      </c>
      <c r="BP18" s="25"/>
      <c r="BQ18" s="25">
        <v>29595.8</v>
      </c>
      <c r="BR18" s="25">
        <f t="shared" si="18"/>
        <v>191640.09000000003</v>
      </c>
      <c r="BS18" s="25"/>
      <c r="BT18" s="25">
        <v>27448.7</v>
      </c>
      <c r="BU18" s="25">
        <f t="shared" si="19"/>
        <v>219088.79000000004</v>
      </c>
      <c r="BV18" s="27"/>
      <c r="BW18" s="25">
        <f t="shared" si="20"/>
        <v>219088.79000000004</v>
      </c>
      <c r="BX18" s="28">
        <v>0</v>
      </c>
      <c r="BY18" s="28">
        <v>25029.91</v>
      </c>
      <c r="BZ18" s="29">
        <v>169111.84</v>
      </c>
      <c r="CA18" s="30"/>
      <c r="CB18" s="30">
        <v>35107.25</v>
      </c>
      <c r="CC18" s="48">
        <v>420283.7</v>
      </c>
      <c r="CD18" s="31">
        <v>30000</v>
      </c>
      <c r="CE18" s="31">
        <v>36118.25</v>
      </c>
      <c r="CF18" s="51">
        <v>231518.3</v>
      </c>
      <c r="CG18" s="51">
        <v>325602.62</v>
      </c>
      <c r="CH18" s="38">
        <f>CC18-CF18+CG18</f>
        <v>514368.02</v>
      </c>
      <c r="CI18" s="32"/>
    </row>
    <row r="19" spans="1:87" ht="34.5" customHeight="1">
      <c r="A19" s="16">
        <v>13</v>
      </c>
      <c r="B19" s="33" t="s">
        <v>80</v>
      </c>
      <c r="C19" s="17"/>
      <c r="D19" s="17"/>
      <c r="E19" s="17"/>
      <c r="F19" s="17"/>
      <c r="G19" s="17"/>
      <c r="H19" s="17"/>
      <c r="I19" s="17"/>
      <c r="J19" s="17"/>
      <c r="K19" s="17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9"/>
      <c r="Y19" s="20"/>
      <c r="Z19" s="20"/>
      <c r="AA19" s="19"/>
      <c r="AB19" s="19"/>
      <c r="AC19" s="19"/>
      <c r="AD19" s="19"/>
      <c r="AE19" s="19"/>
      <c r="AF19" s="19"/>
      <c r="AG19" s="19"/>
      <c r="AH19" s="19"/>
      <c r="AI19" s="21" t="s">
        <v>81</v>
      </c>
      <c r="AJ19" s="22"/>
      <c r="AK19" s="23"/>
      <c r="AL19" s="23"/>
      <c r="AM19" s="23"/>
      <c r="AN19" s="23"/>
      <c r="AO19" s="23"/>
      <c r="AP19" s="23"/>
      <c r="AQ19" s="23"/>
      <c r="AR19" s="23"/>
      <c r="AS19" s="23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5"/>
      <c r="BG19" s="26"/>
      <c r="BH19" s="26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7"/>
      <c r="BW19" s="25"/>
      <c r="BX19" s="28"/>
      <c r="BY19" s="28"/>
      <c r="BZ19" s="29">
        <v>147984.74</v>
      </c>
      <c r="CA19" s="30">
        <v>147984.74</v>
      </c>
      <c r="CB19" s="30">
        <v>739970.24</v>
      </c>
      <c r="CC19" s="48">
        <v>198532.06</v>
      </c>
      <c r="CD19" s="31">
        <v>5078.3</v>
      </c>
      <c r="CE19" s="31">
        <v>241915.62</v>
      </c>
      <c r="CF19" s="49"/>
      <c r="CG19" s="31"/>
      <c r="CH19" s="38">
        <f t="shared" si="21"/>
        <v>198532.06</v>
      </c>
      <c r="CI19" s="32"/>
    </row>
    <row r="20" spans="1:87" ht="34.5" customHeight="1">
      <c r="A20" s="16">
        <v>13</v>
      </c>
      <c r="B20" s="33" t="s">
        <v>86</v>
      </c>
      <c r="C20" s="17"/>
      <c r="D20" s="17"/>
      <c r="E20" s="17"/>
      <c r="F20" s="17"/>
      <c r="G20" s="17"/>
      <c r="H20" s="17"/>
      <c r="I20" s="17"/>
      <c r="J20" s="17"/>
      <c r="K20" s="17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9"/>
      <c r="Y20" s="20"/>
      <c r="Z20" s="20"/>
      <c r="AA20" s="19"/>
      <c r="AB20" s="19"/>
      <c r="AC20" s="19"/>
      <c r="AD20" s="19"/>
      <c r="AE20" s="19"/>
      <c r="AF20" s="19"/>
      <c r="AG20" s="19"/>
      <c r="AH20" s="19"/>
      <c r="AI20" s="21" t="s">
        <v>87</v>
      </c>
      <c r="AJ20" s="22"/>
      <c r="AK20" s="23"/>
      <c r="AL20" s="23"/>
      <c r="AM20" s="23"/>
      <c r="AN20" s="23"/>
      <c r="AO20" s="23"/>
      <c r="AP20" s="23"/>
      <c r="AQ20" s="23"/>
      <c r="AR20" s="23"/>
      <c r="AS20" s="23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5"/>
      <c r="BG20" s="26"/>
      <c r="BH20" s="26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7"/>
      <c r="BW20" s="25"/>
      <c r="BX20" s="28"/>
      <c r="BY20" s="28"/>
      <c r="BZ20" s="29">
        <v>147984.74</v>
      </c>
      <c r="CA20" s="30">
        <v>147984.74</v>
      </c>
      <c r="CB20" s="30">
        <v>739970.24</v>
      </c>
      <c r="CC20" s="51">
        <v>80750.82</v>
      </c>
      <c r="CD20" s="31"/>
      <c r="CE20" s="31"/>
      <c r="CF20" s="49">
        <v>80750.82</v>
      </c>
      <c r="CG20" s="51">
        <v>102529.5</v>
      </c>
      <c r="CH20" s="38">
        <f t="shared" si="21"/>
        <v>102529.5</v>
      </c>
      <c r="CI20" s="32"/>
    </row>
    <row r="21" spans="73:87" ht="12.75">
      <c r="BU21" s="9"/>
      <c r="BV21" s="9"/>
      <c r="BW21" s="9"/>
      <c r="BX21" s="9"/>
      <c r="BY21" s="9"/>
      <c r="BZ21" s="9"/>
      <c r="CC21" s="35"/>
      <c r="CD21" s="35"/>
      <c r="CE21" s="35"/>
      <c r="CF21" s="36"/>
      <c r="CG21" s="36"/>
      <c r="CH21" s="35"/>
      <c r="CI21" s="32"/>
    </row>
    <row r="22" spans="73:87" ht="12.75">
      <c r="BU22" s="9"/>
      <c r="BV22" s="9"/>
      <c r="BW22" s="9"/>
      <c r="BX22" s="9"/>
      <c r="BY22" s="9"/>
      <c r="BZ22" s="9"/>
      <c r="CC22" s="32"/>
      <c r="CD22" s="32"/>
      <c r="CE22" s="32"/>
      <c r="CF22" s="37"/>
      <c r="CG22" s="37"/>
      <c r="CH22" s="32"/>
      <c r="CI22" s="32"/>
    </row>
    <row r="23" spans="73:87" ht="12.75">
      <c r="BU23" s="9"/>
      <c r="BV23" s="9"/>
      <c r="BW23" s="9"/>
      <c r="BX23" s="9"/>
      <c r="BY23" s="9"/>
      <c r="BZ23" s="9"/>
      <c r="CC23" s="32"/>
      <c r="CD23" s="32"/>
      <c r="CE23" s="32"/>
      <c r="CF23" s="37"/>
      <c r="CG23" s="37"/>
      <c r="CH23" s="32"/>
      <c r="CI23" s="32"/>
    </row>
    <row r="24" spans="73:78" ht="12.75">
      <c r="BU24" s="9"/>
      <c r="BV24" s="9"/>
      <c r="BW24" s="9"/>
      <c r="BX24" s="9"/>
      <c r="BY24" s="9"/>
      <c r="BZ24" s="9"/>
    </row>
    <row r="25" spans="73:78" ht="12.75">
      <c r="BU25" s="9"/>
      <c r="BV25" s="9"/>
      <c r="BW25" s="9"/>
      <c r="BX25" s="9"/>
      <c r="BY25" s="9"/>
      <c r="BZ25" s="9"/>
    </row>
    <row r="26" spans="73:78" ht="12.75">
      <c r="BU26" s="9"/>
      <c r="BV26" s="9"/>
      <c r="BW26" s="9"/>
      <c r="BX26" s="9"/>
      <c r="BY26" s="9"/>
      <c r="BZ26" s="9"/>
    </row>
  </sheetData>
  <sheetProtection/>
  <mergeCells count="2">
    <mergeCell ref="I1:K1"/>
    <mergeCell ref="S1:T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Gii2</cp:lastModifiedBy>
  <dcterms:created xsi:type="dcterms:W3CDTF">1996-10-08T23:32:33Z</dcterms:created>
  <dcterms:modified xsi:type="dcterms:W3CDTF">2017-02-17T05:18:45Z</dcterms:modified>
  <cp:category/>
  <cp:version/>
  <cp:contentType/>
  <cp:contentStatus/>
</cp:coreProperties>
</file>